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6" windowWidth="18756" windowHeight="12516" activeTab="0"/>
  </bookViews>
  <sheets>
    <sheet name="Лист1" sheetId="1" r:id="rId1"/>
    <sheet name="Лист2" sheetId="2" r:id="rId2"/>
    <sheet name="Лист3" sheetId="3" r:id="rId3"/>
  </sheets>
  <definedNames>
    <definedName name="_xlnm.Print_Titles" localSheetId="0">'Лист1'!$4:$5</definedName>
    <definedName name="_xlnm.Print_Area" localSheetId="0">'Лист1'!$A$1:$G$471</definedName>
  </definedNames>
  <calcPr fullCalcOnLoad="1"/>
</workbook>
</file>

<file path=xl/sharedStrings.xml><?xml version="1.0" encoding="utf-8"?>
<sst xmlns="http://schemas.openxmlformats.org/spreadsheetml/2006/main" count="612" uniqueCount="442">
  <si>
    <t>в том числе:</t>
  </si>
  <si>
    <t>Министерство образования и науки Калужской области</t>
  </si>
  <si>
    <t xml:space="preserve">Общегосударственные вопросы </t>
  </si>
  <si>
    <t>Социальная политика</t>
  </si>
  <si>
    <t>Национальная экономика</t>
  </si>
  <si>
    <t>Жилищно-коммунальное хозяйство</t>
  </si>
  <si>
    <t>Охрана окружающей среды</t>
  </si>
  <si>
    <t>Здравоохранение и спорт</t>
  </si>
  <si>
    <t xml:space="preserve">Культура </t>
  </si>
  <si>
    <t>Образование</t>
  </si>
  <si>
    <t xml:space="preserve">Областной бюджет </t>
  </si>
  <si>
    <t>Национальная безопасность и правоохранительная деятельность</t>
  </si>
  <si>
    <t>Федеральный бюджет</t>
  </si>
  <si>
    <t>Бюджеты МО</t>
  </si>
  <si>
    <t>Внебюджетные источники</t>
  </si>
  <si>
    <t>Итого,                        тыс. руб.</t>
  </si>
  <si>
    <t>Новое качество жизни</t>
  </si>
  <si>
    <t>п/п "Развитие общего образования"</t>
  </si>
  <si>
    <t xml:space="preserve">п/п "Развитие дополнительного образования детей"
</t>
  </si>
  <si>
    <t xml:space="preserve">п/п "Развитие профессионального образования"
</t>
  </si>
  <si>
    <t xml:space="preserve">п/п "Организация отдыха и оздоровления детей Калужской области"
</t>
  </si>
  <si>
    <t>в том числе по подпрограммам:</t>
  </si>
  <si>
    <t>Министерство здравоохранения Калужской области</t>
  </si>
  <si>
    <t xml:space="preserve">п/п  "Охрана здоровья матери и ребенка"
</t>
  </si>
  <si>
    <t xml:space="preserve">п/п "Совершенствование системы лекарственного обеспечения, в том числе в амбулаторных условиях";
</t>
  </si>
  <si>
    <t xml:space="preserve">п/п  "Развитие информатизации в здравоохранении";
</t>
  </si>
  <si>
    <t xml:space="preserve">п/п "Кадровые ресурсы здравоохранения Калужской области"
</t>
  </si>
  <si>
    <t>Министерство труда и социальной защиты Калужской области</t>
  </si>
  <si>
    <t xml:space="preserve">п/п "Государственная поддержка социально ориентированных некоммерческих организаций";
</t>
  </si>
  <si>
    <t xml:space="preserve">п/п "Повышение качества жизни пожилых людей в Калужской области"
</t>
  </si>
  <si>
    <t>ГП КО "Семья и дети в Калужской области"</t>
  </si>
  <si>
    <t xml:space="preserve">п/п  "Шаг навстречу";
</t>
  </si>
  <si>
    <t xml:space="preserve">п/п "Старт в будущее"
</t>
  </si>
  <si>
    <t>ГП КО "Развитие культуры в Калужской области"</t>
  </si>
  <si>
    <t>Министерство культуры и туризма Калужской области</t>
  </si>
  <si>
    <t xml:space="preserve">п/п  "70-летию Великой Победы - достойную встречу"
</t>
  </si>
  <si>
    <t xml:space="preserve"> ГП КО "Развитие физической культуры и спорта в Калужской области"</t>
  </si>
  <si>
    <t xml:space="preserve">п/п "Развитие материально-технической базы для занятия населения области физической культурой и спортом"
</t>
  </si>
  <si>
    <t>Министерство спорта Калужской области</t>
  </si>
  <si>
    <t>ГП КО "Развитие рынка труда в Калужской области"</t>
  </si>
  <si>
    <t xml:space="preserve">п/п "Повышение мобильности трудовых ресурсов"
</t>
  </si>
  <si>
    <t>ГП КО "Доступная среда в Калужской области"</t>
  </si>
  <si>
    <t>ГП КО "Развитие туризма в Калужской области"</t>
  </si>
  <si>
    <t>ГП КО "Обеспечение доступным и комфортным жильем и коммунальными услугами населения Калужской области"</t>
  </si>
  <si>
    <t>Министерство строительства и жилищно-коммунального хозяйства Калужской области</t>
  </si>
  <si>
    <t xml:space="preserve">п/п  "Обеспечение государственного жилищного контроля (надзора) на территории Калужской области"
</t>
  </si>
  <si>
    <t>ГП КО "Укрепление единства российской  нации и этнокультурное развитие в Калужской области"</t>
  </si>
  <si>
    <t>Министерство внутренней политики и массовых коммуникаций Калужской области</t>
  </si>
  <si>
    <t>ГП КО "Профилактика правонарушений в Калужской области"</t>
  </si>
  <si>
    <t>ГП КО "Безопасность жизнедеятельности на территории Калужской области"</t>
  </si>
  <si>
    <t xml:space="preserve">п/п "Обеспечение безопасности людей на водных объектах Калужской области"
</t>
  </si>
  <si>
    <t xml:space="preserve">п/п  "Преодоление последствий аварии на Чернобыльской АЭС на территории Калужской области"
</t>
  </si>
  <si>
    <t>ГП КО "Охрана окружающей среды в Калужской области"</t>
  </si>
  <si>
    <t>Министерство  природных ресурсов и экологии Калужской области</t>
  </si>
  <si>
    <t xml:space="preserve">п/п  "Обеспечение реализации полномочий в сфере административно-технического контроля"
</t>
  </si>
  <si>
    <t>ГП КО "Поддержка развития российского казачества на территории Калужской области"</t>
  </si>
  <si>
    <t>ГП КО "Патриотическое воспитание населения Калужской области"</t>
  </si>
  <si>
    <t>Министерство образования и науки Калужской области"</t>
  </si>
  <si>
    <t>Инновационное развитие и модернизация экономики</t>
  </si>
  <si>
    <t>ГП КО "Экономическое развитие в Калужской области"</t>
  </si>
  <si>
    <t>Министерство экономического развития Калужской области</t>
  </si>
  <si>
    <t xml:space="preserve">п/п "Развитие торговли в Калужской области"
</t>
  </si>
  <si>
    <t>Министерство конкурентной политики Калужской области</t>
  </si>
  <si>
    <t xml:space="preserve">п/п  "Совершенствование государственного управления и регулирования в Калужской области"
</t>
  </si>
  <si>
    <t>ГП КО "Развитие предпринимательства и инноваций в Калужской области"</t>
  </si>
  <si>
    <t xml:space="preserve">п/п  "Создание и развитие инновационных территориальных кластеров в сфере фармацевтики, биотехнологий, биомедицины и информационно-телекоммуникационных технологий"
</t>
  </si>
  <si>
    <t>ГП КО  "Информационное общество и повышение качества государственных и муниципальных услуг в Калужской области"</t>
  </si>
  <si>
    <t>ГП КО "Развитие дорожного хозяйства Калужской области"</t>
  </si>
  <si>
    <t>Министерство дорожного хозяйства Калужской области</t>
  </si>
  <si>
    <t>Министерство развития информационного общества Калужской области</t>
  </si>
  <si>
    <t xml:space="preserve">п/п "Повышение безопасности дорожного движения в Калужской области"
</t>
  </si>
  <si>
    <t xml:space="preserve">ГП КО "Развитие сельского хозяйства и регулирования рынков сельскохозяйственной продукции, сырья и продовольствия в Калужской области
</t>
  </si>
  <si>
    <t>Министерство сельского хозяйства Калужской области</t>
  </si>
  <si>
    <t xml:space="preserve">п/п "Устойчивое развитие сельских территорий Калужской области"
</t>
  </si>
  <si>
    <t>ГП КО "Развитие лесного хозяйства  в Калужской области"</t>
  </si>
  <si>
    <t>Министерство лесного хозяйства Калужской области</t>
  </si>
  <si>
    <t xml:space="preserve">п/п  "Охрана и защита лесов"
</t>
  </si>
  <si>
    <t>ГП КО "Энергосбережение  и повышение энергоэффективности в Калужской области"</t>
  </si>
  <si>
    <t>ГП КО "Воспроизводство и использование природных ресурсов в Калужской области"</t>
  </si>
  <si>
    <t>Министерство природных ресурсов и экологии Калужской области</t>
  </si>
  <si>
    <t xml:space="preserve">п/п "Использование водных ресурсов Калужской области"
</t>
  </si>
  <si>
    <t>Эффективное государство</t>
  </si>
  <si>
    <t>ГП КО "Управление имущественным комплексом Калужской области"</t>
  </si>
  <si>
    <t xml:space="preserve">п/п "Территориальное планирование Калужской области"
</t>
  </si>
  <si>
    <t xml:space="preserve">Управление архитектуры и градостроительства Калужской области
</t>
  </si>
  <si>
    <t>Министерство финансов Калужской области</t>
  </si>
  <si>
    <t>"Жизнь ради детей"</t>
  </si>
  <si>
    <t xml:space="preserve">Государственная инспекция по надзору за техническим состоянием самоходных машин и других видов техники Калужской области </t>
  </si>
  <si>
    <t>Администрация Губернатора Калужской области</t>
  </si>
  <si>
    <t>Аппарат уполномоченного по правам человека в Калужской области</t>
  </si>
  <si>
    <t>Управление Судебного департамента в Калужской области</t>
  </si>
  <si>
    <t xml:space="preserve">"Организация проведения на территории Калужской области мероприятий по предупреждению и ликвидации болезней животных, их лечению, защите населения от болезней, общих для человека и животных"
</t>
  </si>
  <si>
    <t>Министерство культуры и туризма Калужской области, министерство строительства и жилищнокоммунального хозяйства Калужской области</t>
  </si>
  <si>
    <t>Министерство культуры и туризма Калужской области, министерство строительства и жилищно-коммунального хозяйства Калужской области</t>
  </si>
  <si>
    <t>Управление административно-технического контроля Калужской области</t>
  </si>
  <si>
    <t xml:space="preserve">За 2015 год управлением административно-технического контроля было проведено 9742 проверки, из них выявлено нарушений 5268 в сфере благоустройства. Возбуждено 3262 дела об административных правонарушениях, в т.ч. должностными лицами территориальных отделов было вынесено 2873 постановлении в отношении юридических и физических лиц. Устранено правонарушений 4846. Удельный вес возбужденных дел об административных правонарушениях от числа выявленных правонарушениях составил 54%, Также выполнены следующие показатели: удельный вес рассмотренных дел об административных правонарушениях от числа возбужденных 99%; удельный вес устраненных правонарушений от числа выявленных правонарушений 92%; сумма денежных взысканий поступившая в областной и в местные бюджеты, в результате применения мер административного воздействия 18 489 тыс. руб.
</t>
  </si>
  <si>
    <t>Министерство труда и сощиальной защиты Калужской области, министерство здравоохранения Калужской области, министерство образования и науки Калужской области, министерство спорта Калужской области, министерство культуры и туризма Калужской области</t>
  </si>
  <si>
    <t>ГП КО "Оказание содействия добровольному переселению соотечественникво, проживающих за рубежом"</t>
  </si>
  <si>
    <t>Министерство труда и сощиальной защиты Калужской област, министерство сельского хозяйства Калужской области, министерство культуры Калужской области, министерство здравоохранения Калужской области</t>
  </si>
  <si>
    <t xml:space="preserve">Единовременное пособие выплачено 1394 участникам Государственной программы, прибывшим в Калужсую область. Всего в Калужскую областьв 2015 году прибыло 12543 соотечественника, в том числе 5926 участников программы и 6617 членов семей. Медицинские услуги оказаны 265 соотечественникам. </t>
  </si>
  <si>
    <t xml:space="preserve">Организовано 576 ярмарок вакансий и учебных рабочих мест, в которых приняли участие 13,9 тыс. человек, 28 % из которых нашли работу;  услугу по информированию о положении на рынке труда получили 34,3 тыс. человек;  к участию в оплачиваемых общественных работах приступили 818 человек, в т.ч. 335 безработных граждан. Доля жителей сельской местности среди участников общественных работ - 46,8 %. В свободное от учёбы время трудоустроено 4936 несовершеннолетних граждан в возрасте от 14 до 18 лет. Обеспечена временная занятость 108 безработных граждан, испытывающих трудности в поиске работы, включая 47 инвалидов; на созданные (оснащенные) рабочие места трудоустроено 108 инвалидов (3 инвалида – I группы, 18 – II группы, 87 – III группы). Государственную услугу по содействию самозанятости безработных граждан получил 71 человек, 60 из которых при финансовой поддержке службы занятости населения организовали собственное дело; к профессиональному обучению приступили 510 безработных граждан, 100 женщин, находящихся в отпуске по уходу за ребенком до достижения им возраста 3-х лет, 54 пенсионера. Организовано дополнительное профессиональное образование 18 соотечественников и 10 членов их семей. Государственную услугу по психологической поддержке получили 44 безработных жителя региона, в т.ч. 30 женщин, 9 из которых уволены в связи с проведением организационно-штатных мероприятий. Услугу по профессиональной ориентации получили 6626 человек, в т.ч. 3484 женщины, 1969 жителей сельской местности, 256 жителей моногородов. Государственную услугу по социальной адаптации получил 521 безработный гражданин, в т.ч. 321 женщина, 180 жителей сельской местности, 43 жителя моногородов. Государственную услугу по содействию безработным гражданам в переезде и безработным гражданам и членам их семей в переселении в другую местность для трудоустройства получили 9 человек. Работодателям возмещены расходы по оплате труда трех граждан, освободившихся из учреждений, исполняющих наказание в виде лишения свободы; с 5 работодателями заключены договоры по возмещению расходов на оплату труда 15 инвалидов, трудоустроенных сверх установленной квоты. Приказы о назначении пособия по безработице изданы в отношении 8991 безработного гражданина, о назначении стипендии – в отношении 506 клиентов.На досрочную пенсию направлено 74 безработных гражданина.
</t>
  </si>
  <si>
    <t>АО "Биотехнологический комплекс - Росва" привлек из Тульской области для трудоустройства 2 работников (зам. генерального директора по строительству, заместитель главного технолога).</t>
  </si>
  <si>
    <t xml:space="preserve">Проведена утилизация 260 000 противогазов. Приобретен  передвижной комплекс оповещения населения  на базе УАЗ-390995. </t>
  </si>
  <si>
    <t>Приобретена тренировочная платформа с огневым симулятором и газгольдером для газодымозащитной службы ПСС Калужской области, 6 газоанализаторов. Проведен ремонт 3-х зданий пожарных депо на территории индустриальных парков области, приобретена пожарная машина и аварийно-спасательный автомобиль, оснащение новыми средствами спасения, пожаротушения, индивидуальной защиты, оборудованием, боевой одеждой пожарного для подразделений частной пожарной охраны  индустриальных парков области.</t>
  </si>
  <si>
    <t>Министерство развития информационного общества Калужской области, Управление записи актов гражданского состояния, министерство культуры и туризма Калужской области, управление по охране объектов культурнорго наследия Калужской области</t>
  </si>
  <si>
    <t>Министерство дорожного хозяйства Калужской области, министерство образования и науки Калужской области, ГКУ КО "Центр безопасности дорожного движения</t>
  </si>
  <si>
    <t>Всего проведено более 1320 выставок, ярмарок выходного дня, предпраздничных ярмарок в муниципальных районах области.  Возмещены процентные ставки по краткосрочным и инвестиционным кредитам на развитие подотрасли растениеводства. Раскорчевано выбывших из эксплуатации старых садов на площади 69,7 га.  За счет средств государственной поддержки заложено молодого сада - 40 га. Произведен  уход за многолетними насаждениями на площади 212 га. Объем краткосрочных субсидируемых кредитов (займов), заключенных на развитие растениеводства составил 354,5 млн. руб. Выплачены субсидии в части возмещения процентной ставки по инвестиционным  кредитам (займам), заключенных на развитие растениеводства.  несвязанную поддержку 193 сельскохозяйственных товаропроизводителей, в т.ч. 76 крестьянских (фермерских) хозяйств. За счет этих средств закуплены минеральные удобрения, ГСМ, семена, запасные части и др. для посева сельскохозяйственных культур на площади 214,3 тыс. га. Проведено агрохимическое и эколого-токсилогическое обследование почв на площади  2,0 тыс. га или полное выполнение намеченного объема. В сельскохозяйственное производство вовлечено 17,0 тыс. га сельскохозяйственных угодий, в т.ч. за счет проведения культуртехнических мероприятий на площади 0,3 тыс. га и вспашки залежных земель, заросших древесно-кустарниковой растительностью на площади 16,7 тыс. га. Выплачены субсидии в части возмещения процентной ставки по краткосрочным кредитам (займам), заключенных на развитие животноводства, молочного скотоводства. Объем инвестиционных  субсидируемых кредитов (займов), заключенных на развитие товарной аквакультуры (товарного рыбоводства), включая товарную аквакультуру осетровых рыб составил 672,1 млн. руб.</t>
  </si>
  <si>
    <t>Выполнение государственного задания подведомственными министерству сельского хозяйства Калужской области государственными учреждениями.  Оказано услуг по экспертизе племенной продукции - 3139 ед., в т.ч. проведена проверка соответствия племенного материала данным первичного зоотехнического и племенного учета в количестве 470 единиц; осуществлен контроль по достоверности проведения контрольных доек, определения жира и белка в молоке, соответствие развития молодняка в количестве 452 единиц; обеспечен учет племенных стад по всем видам сельскохозяйственных животных в племенном регистре в количестве 345 единиц; проведена бонитировка с применением автоматизированного племенного учета в количестве 435 единиц; обеспечен анализ результатов испытаний продуктивности и оценки племенной ценности животных в количестве 795 единиц; проведены проверки племенных свидетельств на соответствие племенного учета и его достоверности в количестве 642 единицы. Оказано услуг по охране и использованию объектов животного мира - 2146 ед., в т.ч. осуществлено рейдовых проверок по соблюдению требований  законодательства - 1521 ед., оказания консультативной помощи охотопользователям - 476 ед., осуществлен контроль за проведением учета объектов животного мира, отнесенных к объектам охоты, на территории 18 районов и за использованием капканов и ловушек на территории 25 района; осуществлена раскладка вакцин в охотугодьях общего пользования на территории 7 районов; проведен учет объектов животного мира, отнесенных к объектам охоты в охотугодьях общего пользования, на территории 7 районов. Получили услуги по предоставлению профессионального образования 100 человек, из них 30 человек прошли обучение за счет средств областного бюджета, остальные 70 человек получили платную услугу.</t>
  </si>
  <si>
    <t>Пополнение фондов финансовой взаимопомощи.</t>
  </si>
  <si>
    <t>Предоставлены социальные выплаты на строительство (приобретение) жилья 49 сельским семьям. С привлечением средств социальных выплат было построено (приобретено ) 3,48  тыс. кв.м жилья. Предоставлены социальные выплаты 32 сельским семьям. С привлечением средств социальных выплат молодыми семьями (молодыми специалистами)  было построено (приобретено) 2,27 тыс. кв. м жилья.  Введено в эксплуатацию 7,95 км уличных газопроводов, 2,65 км водопроводных сетей.Продолжена реконструкция  Кременской средней школы на 120 учащихся в Медынском районе. В 2015 году были выполнены работы по реконструкции основного здания школы, а также нулевого цикла дошкольной группы, построена спортивная площадка с полеуретановым покрытием, подъездная дорога с асфальтовым покрытием к основному зданию и дошкольной группе, частично выполнены фундаменты под спортивный зал и административно-бытовой корпус. Введены в эксплуатацию распределительные газовые сети в д. Кудиново Малоярославецкого района, д. Черкасово Ферзиковского района, д. Лапшинка Боровского района, д. Истье, д. Кривошеино Жуковского района общей протяженностью 7,95 км.Введен в эксплуатацию водопровод в д. Грибаново - д. Редькино Дзержинского района протяженностью 2,65 км. Построено 1,2 км автомобильных дорог, ведущих к общественно значимым объектам сельских населенных пунктов, объектам производства или переработки сельскохозяйственной продукции. Введен в эксплуатацию пилотный проект жилого микрорайона комплексной компактной застройки и благоустройства с. Кудиново Малоярославецкого района. Предоставлены гранты сельским поселениям на реализацию 10 общественно-значимых проектов по улучшению условий жизнедеятельности сельского населения. За счет этих средств построены детские площадки в д. Кривское Боровского района, д. Егорье Медынского района, в с. Дудоровский Ульяновского района,  проведен ремонт историко-культурных памятников и благоустройство прилегающих к ним территорий в с. Буднянское, с. Лазинки Спас-Деменского района, в д. Соболевка Сухиничского района, в с. Волковское, в д. Кресты, в с. Кузьмищево Тарусского района,  д. Долина Юхновского района.</t>
  </si>
  <si>
    <t xml:space="preserve">Отвод и таксация лесосек выполнены на площади 8360,1 га. Разработана проектная документация по изменению границ зеленых и лесопарковых зон - 4 шт. Лесоустроительные работы проведены на площади 73783,0 га. </t>
  </si>
  <si>
    <t xml:space="preserve">Посадка лесных культур осуществлена на площади 2217,0 га, естественное лесовосстановление на площади 942,1 га, комбинированное - на площади 10,9 га. Уход за лесными культурами проведен на площади 8294,1 га. Дополнение лесных культур выполнено на площади 847,0 га. Дополнение лесных культур выполнено на площади 2657,5 га. Уход за лесами (осветления и прочистки) проведен на площади 4386,5 га. Уход за плюсовыми насаждениями проведен на площади 64,6 га. Уход за постоянным лесосеменным участком проведен на площади  5,0 га. </t>
  </si>
  <si>
    <t xml:space="preserve">Капитальный ремонт ГТС Кировского верхнего водохранилища  - работы закончены в полном объеме. </t>
  </si>
  <si>
    <t>Определены водоохранные зоны на протяжении 22 км. с каждой из сторон р. Оки. Установлено 234 знака. Расчищено 0,905 га. акватории ложа пруда в д. Шишкина Тарусского района. Выполнены работы по расчистке р. Можайка на территории 0,7 км в районе г. Мосальска.</t>
  </si>
  <si>
    <t>Министерство здравоохранения Калужской области, министерство строительства и жилищно-коммунального хозяйства Калужской области</t>
  </si>
  <si>
    <t>Проведены мероприятия, направленные на повышение уровня комплексной безопасности, в первую очередь пожарной и антитеррористической, образовательных организаций. Количество образовательных организаций, оборудованных системами видеонаблюдения, достигло 397, или 61,7% от общего количества образовательных организаций. Все образовательные организации обеспечены кнопками экстренного вызова, системами автоматической пожарной сигнализации.Улучшено техническое состояние зданий и сооружений, находящихся на балансе образовательных организаций. Число образовательных организаций, не требующих капитального ремонта, составило 570, или 88,7% от общего количества образовательных организаций области. Выполнены обязательства по государственному контракту на оказание услуг связи по предоставлению доступа общеобразовательным организациям к высокоскоростной корпоративной информационно-коммуникационной сети исполнительных органов государственной власти Калужской области; все общеобразовательные организации подключены к высокоскоростной сети Интернет. Выполняются мероприятия по обеспечению образовательных организаций современным компьютерным оборудованием и программным обеспечением. Доля таких образовательных организаций от общего числа образовательных организаций составила 66,0%. Число общеобразовательных организаций, использующих технологии дистанционного образования, в 2015 году составило 43, или 13,2% от общего количества общеобразовательных организаций области. Поддержка в технически исправном состоянии автобусного парка, обеспечение функционирования системы спутниковой навигации ГЛОНАСС или ГЛОНАСС/GPS, которой оборудован каждый из 300 школьных автобусов.</t>
  </si>
  <si>
    <t xml:space="preserve">Ежедневно из бюджетов 18 муниципальных образований Калужской области  выделяется от 5 до 13 рублей на одного обучающегося - субсидию на удешевление школьного питания получают 35695 обучающихся. В 10 муниципальных образованиях Калужской области (Дзержинский, Думиничский, Жиздринский, Козельский, Куйбышевский, Медынский, Мосальский, Ульяновский, Хвастовичский, Юхновский районы) обучающиеся 1-11 классов обеспечиваются молочными продуктами из расчета 3-32 рубля в неделю.  Ежедневно выделяется от 8 до 80 рублей на одного ребенка на льготное питание отдельных категорий обучающихся (дети из многодетных, малообеспеченных и социально незащищенных семей, дети-сироты и дети, оставшиеся без попечения родителей, дети, оказавшиеся в трудной жизненной ситуации, дети-инвалиды и дети с ОВЗ и др.)- льготным питанием охвачено 37404 обучающихся.   </t>
  </si>
  <si>
    <t xml:space="preserve"> В 2015 году 10 163 семей, что составляет 2,6% от числа семей, проживающих в регионе, получили субсидии на оплату жилого помещения и коммунальных услуг.   Дополнительные социальные гарантии в виде социальной выплаты произведены 865 лицам, замещавшим государственные должности и должности государственной гражданской службы Калужской области. Социальной помощью в виде ежемесячных пособий и персональных доплат к пенсии воспользовались: художник-график Киселева Л.Г., 24 лица, награжденных медалями за особые заслуги перед Калужской областью, 99 руководителей сельскохозяйственных организаций Калужской области. За счет средств областного бюджета сохранены льготы региональным льготным категориям граждан по проезду пригородным железнодорожным транспортом, а также обеспечена равная доступность транспортных услуг федеральным и региональным  льготникам при проезде на маршрутах общественного транспорта  городского и пригородного сообщений. За счет средств субвенции, полученной из федерального бюджета, улучшили жилищные условия 343 ветерана,  8 семьей инвалидов. 55 семей улучшили свои жилищные условия путем приобретения жилого помещения по месту жительства.  721 ветерану Великой Отечественной войны в связи с традиционно считающимися юбилейными днями рождения, начиная с 90-летия, вручены подарки. Материальная помощь предоставлена 198 семьям с несовершеннолетними детьми, 265 неработающим пенсионерам. Оказана адресная материальная помощь на компенсацию затрат по газификации домовладений 54 гражданам льготной категории, благоустроено 3 домовладения участников и инвалидов Великой Отечественной войны, отремонтировано 45 домов ветеранов войны. Изготовлено 1713 поздравительных адресов Губернатора Калужской области супружеским парам в связи в связи с юбилейными датами  супружеской жизни.</t>
  </si>
  <si>
    <t>Министерство труда и социальной защиты Калужской области, министерство тарифного регулирования Калужской области</t>
  </si>
  <si>
    <t>Министерство труда и социальной защиты Калужской области, министерство строительства и жилищно-коммунальнго хозяйства Калужской области</t>
  </si>
  <si>
    <t xml:space="preserve">Предоставление субсидий социально ориентированным некоммерческим организациям, осуществляющим деятельность в области здравоохранения, а также социальной поддержки и защиты граждан, социально ориентированным некоммерческим организациям, осуществляющим деятельность в сфере патриотического, в том числе военно-патриотического, воспитания граждан Российской Федерации. 
</t>
  </si>
  <si>
    <t>п/п "Право ребенка на семью"</t>
  </si>
  <si>
    <t xml:space="preserve">Созданы стационарные отделения для круглосуточного обслуживания беременных женщин и матерей, находящихся в трудной жизненной ситуации, с предоставлением комплекса социальных услуг матери и ребенку на базе ГБУ КО "Обнинский центр социальной помощи семье и детям "Милосердие" и 
 ГБУ КО "Центр социальной помощи семье и детям "Чайка". На базе ГБУ КО "Обнинский центр социальной помощи семье и детям "Милосердие" и ГБУ КО "Кировский центр социальной помощи семье и детям "Паруса надежды"  открыты 2 группы дневного пребывания детей от 1,5 до 3 лет из семей беременных женщин и матерей, находящихся в трудной жизненной ситуации. В центрах социальной помощи семье и детям оборудуются логопедические пункты. Организована работа служб игровой поддержки ребенка раннего возраста (от 1 года до 3 лет) на базе ГБУ КО "Обнинский центр социальной помощи семье и детям "Милосердие" и ГБУ КО "Центр социальной помощи семье и детям "Чайка". </t>
  </si>
  <si>
    <t>Министерство труда и социальной защиты Калужской области, министерство строительства и жилищно-коммунального хозяйства Калужской области, министерство экономического развития Калужской области, министерство образования и науки Калужской области.</t>
  </si>
  <si>
    <t>Министерство спорта Калужской области, министерс во строительства и жилищно-коммунального хозяйства Калужской области, министерство образования и науки Калужской области</t>
  </si>
  <si>
    <t>ГП КО "Молодежь Калужской области"</t>
  </si>
  <si>
    <t>Министерство строительства и жилищно-коммунального хозяйства Калужской области, управление архитектуры и градостроительства Калужской области.</t>
  </si>
  <si>
    <t xml:space="preserve">Улучшили жилищные условия 251 молодая семья; дополнительные социальные выплаты на субсидирование части процентной ставки получили 176 молодых семей, при рождении детей – 12 молодых семей.
</t>
  </si>
  <si>
    <t>Построено 221 км газопроводов. Природный газ впервые подан в 34 сельских населенных пункта, в которых проживает около 3,5 тыс. человек. Уровень газификации Калужской области природным газом по состоянию на 01.01.2016 составил 81%, в том числе в сельской местности 66%.</t>
  </si>
  <si>
    <t>Инспекция государственного строительного надзора Калужской области</t>
  </si>
  <si>
    <t xml:space="preserve">Инспекцией ГСН было проведено 1066 проверок строящихся и реконструируемых объектов капитального строительства (в том числе – проверок деятельности застройщиков, осуществляющих строительство объектов с привлечением денежных средств граждан – участников долевого строительства). Было выдано 242 заключения о соответствии и принято 3 решения об отказе в выдаче заключения. По результатам проводившихся проверок инспекцией в течение 2015 года возбуждались дела об административных правонарушениях, в том числе в связи с неисполнением предписаний об устранении нарушений, что позволило повысить эффективность работы по предупреждению и пресечению допущенных нарушений. Дела об административных правонарушениях были возбуждены по итогам 119 проверок, что составляет 11,1% от общего количества проведенных проверок.
</t>
  </si>
  <si>
    <t>Государственная жилищная инспекция Калужской области</t>
  </si>
  <si>
    <t>834,1*</t>
  </si>
  <si>
    <t>Министерство экономического развития Калужской области, министерство строительства и жилищно-коммунального хозяйства Калужской области</t>
  </si>
  <si>
    <t>Министерство промышленности и малого предпринимательства Калужской области</t>
  </si>
  <si>
    <t xml:space="preserve">Проведен конкурс на лечсшее предприятие в сфере потребительского рынка - в конкурсе приняло участие 12 предприятий 10 хозяйствующих субъектов из 5 муниципальных образований, победители (8 организаций) награждены почётными грамотами министерства. Проведен конкурс на лучшего продавца, повара -в конкурсе приняли участие 21 работник и 6 команд 13 организаций из 4 муниципальных образований,  победители - 14 участников награждены дипломами трёх степеней. Проведен смотр-конкурс "Покупаем Калужское" -в конкурсе приняло участие 24 хозяйствующих субъекта  из 11муниципальных образований, что на 14% меньше чем в 2014. Победители награждены дипломами.
</t>
  </si>
  <si>
    <t>Министерство экономического развития Калужской области, министерство конкурентной политики Калужской области, министерство тарифного регулирования Калужской области</t>
  </si>
  <si>
    <t>Фондом имущества Калужской области выполнено 3654 работы по  организации и проведению торгов для муниципальных и иных заказчиков;  по организации и осуществлению закупок для нужд заказчиков, в уставном капитале которых доля участия Калужской области превышает пятьдесят процентов; по организации и осуществлению закупок по заявкам Фонда капитального ремонта многоквартирных домов Калужской области; 3056 работ по осуществлению маркетинговых исследований и мониторингу цен товаров, работ, услуг; 898 работ по организации и проведению семинаров по закупкам для государственных и муниципальных нужд.</t>
  </si>
  <si>
    <t>По состоянию на 1 января 2016 года установлены границы 89 муниципальных образований. Утверждены границы в Людиновском, Кировском, Медынском, Куйбышевском, Жиздринском, Тарусском районах. Разработаны границы муниципальных образований в Бабынинском, Сухиничском, Думиничском,  Износковском,  Хвастовичском, Ульяновском районах.</t>
  </si>
  <si>
    <t>Произведена оценка рыночной стоимости 40 объектов, находящихся в собственности Калужской области. За 2015 год было заключено два государственных контракта на обследование двух объектов недвижимости и составление технических планов. Заключен государственный контракт на проведение работ по государственной кадастровой оценке зданий, сооружений, помещений, объектов незавершенного строительства на территории Калужской области – 713 109 объектов. В 2015 году в собственность Калужской области приобретено 7 земельных участка общей площадью  621 322 кв.м .  Министерством приняты решения об изъятии, в том числе путем выкупа, для государственных нужд земельных участков общей площадью 48,7 га, в том числе для строительства объекта регионального значения "Обход г. Калуги на участке Секиотово-Анненки с мостом через реку Оку". В 2015 году оплачены услуги по страхованию гражданской ответственности п гидротехнических сооружений, находящихся в казне Калужской области (г. Сухиничи, ул. Восточная, 1). Проведены ремонтно-восстановительные работы электроснабжения ГБУ ГЗК "Калужская". Увеличение уставного фонда ГП "Автовокзал "Калуга". В целях улучшения состояния государственного имущества выполнялись ремонтные работы по адресам: г. Калуга, ул. Плеханова, д. 45, г. Калуга, ул. Заводская, д. 57, г. Калуга, ул. Ленина, д. 74, г. Калуга, пер. Старичков, д. 2а, г. Калуга, ул. Курсантов, д. 20, г. Калуга, пл. Старый торг, д. 5.</t>
  </si>
  <si>
    <t>Цетральный аппарат</t>
  </si>
  <si>
    <t>министерство экономического развития Калужской области, министерство конкурентной политики Калужской области, министерство тарифного регулирования Калужской области, министерство промышленности и малого предпринимателдьства Калужской области, аппарат Общественной палаты Калужской области</t>
  </si>
  <si>
    <t>98724,5*</t>
  </si>
  <si>
    <t>0*</t>
  </si>
  <si>
    <t>78106,49*</t>
  </si>
  <si>
    <t>20618*</t>
  </si>
  <si>
    <t>478,75*</t>
  </si>
  <si>
    <t>1028,6*</t>
  </si>
  <si>
    <t>1277*</t>
  </si>
  <si>
    <t>2784,35*</t>
  </si>
  <si>
    <t>0,0*</t>
  </si>
  <si>
    <t>48988,0*</t>
  </si>
  <si>
    <t>Итого по госпрограммам:</t>
  </si>
  <si>
    <t xml:space="preserve">Созданы надлежащие организационно-технические условия для исполнения должностных обязанностей сотрудников министерства финансов Калужской области, обеспечено повышение качества организации бюджетного процесса в Калужской области на всех  его стадиях, а также удержание рейтинга Калужской области по результатам мониторинга, проводимого Министерством финансов Российской Федерации, не ниже II степени.По итогам исполнения областного бюджета удельный вес программных расходов в общем объеме расходов областного бюджета за 2015 год составил 96,9 %. Проект областного бюджета на 2016 год сформирован также в рамках государственных программ Калужской области. Удельный вес программных расходов при утверждении областного бюджета на 2016 год составил 97,9 % от общего объема расходов. Осуществлялась оценка качества финансового менеджмента главных распорядителей средств областного бюджета за 2014 год, по результатам которой составлен рейтинг главных распорядителей средств областного бюджета. По результатам оценки перечислены бюджетные ассигнования на премирование главных распорядителей средств областного бюджета. Предоставлены дотации в объемах, необходимых для обеспечения самостоятельности и ответственности органов местного самоуправления Калужской области по решению вопросов местного значения, направленные на повышение значимости выравнивания бюджетной обеспеченности бюджетов муниципальных образований области по сравнению с субсидированием и ответственности за выполнение показателей оценки эффективности деятельности органов местного самоуправления. Благодаря проведенной работе с Министерством финансов Российской Федерации реструктуризирована задолженность по бюджетным кредитам из федерального бюджета для строительства, реконструкции, капитального ремонта, ремонта и содержания автомобильных дорог общего пользования (за исключением автомобильных дорог федерального значения), что позволило значительно снизить долговую нагрузку на областной бюджет. Кроме того, значительно сокращены расходы на обслуживание государственного долга Калужской области в результате проведенной работы с Министерством финансов Российской Федерации по предоставлению бюджетного кредита из федерального бюджета для замещения привлеченных коммерческих кредитов, обеспечено своевременное финансирование расходов на обслуживание государственного долга в сроки, установленные кредитными соглашениями и договорами.
</t>
  </si>
  <si>
    <t>Аппарат Уполномоченного по правам ребенка в Калужской области</t>
  </si>
  <si>
    <t>Осуществлялись полномочия инспекции по надзору за техническим состоянием самоходных машин и других видов техники Калужской области.</t>
  </si>
  <si>
    <t>Из кадрового резерва органов исполнительной власти Калужской области на вакантные должности назначены 78 человек, что составляет 46 % от общего числа назначенных на должности государственной гражданской службы. Прошли обучение 567 сотрудника органов исполнительной власти области, в том числе по программам повышения квалификации – 537  человек, на семинарах – 29 человек, по программам профессиональной переподготовки – 1 человек.</t>
  </si>
  <si>
    <t xml:space="preserve">Обеспечение деятельности аппарата Уполномоченного по правам человека в Калужской области по исполнению возложенных полномочий. Кроме того, был организован областной ежегодный конкурс исследовательских работ студентов вузов Калужской области, издан сборник студенческих работ, проведен круглый стол по проблемным вопросам.
</t>
  </si>
  <si>
    <t>Организация эффективной работы судебных участков мировых судей в Калужской области.</t>
  </si>
  <si>
    <t>Комитет по ветеринарии при Правительстве Калужской области</t>
  </si>
  <si>
    <t>Территориальная программа обязательного медицинского страхования</t>
  </si>
  <si>
    <t xml:space="preserve">Бюджетные ассигнования перечислены в отчетном периоде Калужскому территориальному фонду обязательного медицинского страхования.
Данные средства были направлены на реализацию конституционных прав граждан Российской Федерации, проживающих на территории Калужской области, на получение бесплатной медицинской помощи.
</t>
  </si>
  <si>
    <t>Программа модернизации здравоохранения Калужской области</t>
  </si>
  <si>
    <t>Центральный аппарат</t>
  </si>
  <si>
    <t>Проведение конкурсов и мероприятий в сфере жилищно-коммунального хозяйства</t>
  </si>
  <si>
    <t>Министерство строительства и жилищно-коммунального хозяйства Калужской области (для Управления МЧС России по Калужской области)</t>
  </si>
  <si>
    <t xml:space="preserve">Министерство строительства и жилищно-коммунального хозяйства Калужской области </t>
  </si>
  <si>
    <t>Функционирование органа управления в сфере гражданской обороены, пожарной безопасности, ликвидации чрезвычайных ситуаций и спасению людей на водных объектах</t>
  </si>
  <si>
    <t>Министерство развития информационного общества</t>
  </si>
  <si>
    <t>Осуществление отдельных полномочий в области лесных отношений</t>
  </si>
  <si>
    <t>31159,5*</t>
  </si>
  <si>
    <t>20962,3*</t>
  </si>
  <si>
    <t>Минобрнауки России</t>
  </si>
  <si>
    <t xml:space="preserve">ГП РФ "Развитие образования" на 2013 - 2020 годы </t>
  </si>
  <si>
    <t xml:space="preserve">п/п "Развитие дошкольного, общего и дополнительного образования детей" </t>
  </si>
  <si>
    <t>Федеральная целевая программа развития образования на 2011 - 2015 годы</t>
  </si>
  <si>
    <t>ФГБОУ ВПО "Калужский государственный университет им. К.Э. Циолковского", г.Калуга</t>
  </si>
  <si>
    <t>В рамках реализации мерпоприятия "Восполнение дефицита мест в общежитиях для иногородних студентов": приобретен многоквартирный жилой дом под общежитие КГУ им. К.Э. Циолковского по ул. Степана Разина, д. 22/48 в г. Калуге (общая площадь - 12,7 тыс. кв. м); осуществлялось строительство общежития КГУ им. К.Э. Циолковского по ул. Кутузова, д. 27 в г. Калуге общей площадью 5,1 тыс. кв. м (процент технической готовности по состоянию на 01.01.2016 - 88%).</t>
  </si>
  <si>
    <t>Минздрав России</t>
  </si>
  <si>
    <t>ГП КО "Развитие здравоохранения в Калужской области"</t>
  </si>
  <si>
    <t>ГП КО "Развитие образования в Калужской области"</t>
  </si>
  <si>
    <t>ГП РФ "Развитие здравоохранения"</t>
  </si>
  <si>
    <t xml:space="preserve">Необходимыми лекарственными препаратами и медицинскими изделиями,в соответствее с законодательством, обеспечены 69780 граждан, в том числе 33 ребенка обеспечены расходными материалами для инсулиновых помп.
</t>
  </si>
  <si>
    <t>ГП КО "Социальная поддержка граждан в Калужской области"</t>
  </si>
  <si>
    <t xml:space="preserve">Создан координационный орган по работе службы по профилактике отказов от новорожденных детей, поддержке женщин, сомневающихся в необходимости рождения ребенка или намеренных отказаться от ребенка при его рождении, беременных женщин и матерей, находящихся в трудной жизненной ситуации.  Проводятся областные социально значимые мероприятия, направленные на поддержку семьи, материнства и детства. Заключены соглашения о сотрудничестве между центрами социальной помощи семье и детям, учреждениями здравоохранения Калужской области и организациями, занимающимися профилактикой социального сиротства. На базе центров социальной помощи семье и детям созданы службы по профилактике отказов от новорожденных детей и поддержке женщин, сомневающихся в необходимости рождения ребенка или намеренных отказаться от ребенка при его рождении, беременных женщин и матерей, находящихся в трудной жизненной ситуации, а также проведено обучение специалистов новым технологиям работы, создается единая информационная база Калужской области беременных женщин и матерей, находящихся в трудной жизненной ситуации, женщин, сомневающихся в необходимости рождения ребенка или намеренных отказаться от ребенка при его рождении, осуществляется социальный патронаж беременных женщин и матерей, находящихся в трудной жизненной ситуации, проживающих в сельских поселениях и других населенных пунктах. В деятельность центров социальной помощи семье и детям внедряется технология экстренного (выездного) патронажа. </t>
  </si>
  <si>
    <t>п/п "Совершенствование социальной поддержки семьи и детей"</t>
  </si>
  <si>
    <t>В учреждениях социального обслуживания семьи и детей за 2015 год прошли реабилитацию 744 несовершеннолетних, оказана социальная помощь 14928 семьям с детьми. перевезено 5 несовершеннолетних, самовольно ушедших из семей, детских домов, школ-интернатов, специальных учебно-воспитательных и иных детских учреждений.  Проведение ГБУ КО "Калужский областной социально-реабилитационный центр для несовершеннолетних "Муромцево" работ по прокладке трубопровода в целях предотвращения аварийных ситуаций.</t>
  </si>
  <si>
    <t xml:space="preserve">Из областного бюджета выплачиваются 10 видов пособий и компенсаций семьям с детьми, оказывается единовременная материальная помощь. В 2015 году 63 616 получателям на 66 465 детей выплачены следующие виды пособий, денежных компенсаций, установленные областным  законодательством:  ежемесячное пособие 29 506 получателям на 40 483 ребенка;  ежемесячное пособие 1 845 многодетным семьям, имеющим 4-х и более детей, на 7 047 детей; единовременное пособие 4584 получателям при рождении второго ребенка, материнский (семейный) капитал предоставлен 1 571 получателю; ежемесячное пособие 15 получателям на 19 детей военнослужащих и сотрудников органов специального назначения, погибших в результате разрешения кризиса в Чеченской Республике;  ежемесячная денежная выплата 743 семьям на содержание 816 усыновленных детей, 12 усыновителям детей-инвалидов и 36 усыновителям, имеющим инвалидность, на 42 усыновленного ребенка; денежная компенсация на питание 13 710 женщинам, состоящим на учете в медицинских учреждениях в связи с беременностью, и 7 282 детям первого года жизни, находящимся на грудном вскармливании;  компенсация за проезд 47 получателям на 60 детей, нуждающихся в санаторно-курортном лечении;  ежемесячная денежная выплата при рождении третьего ребенка или последующих детей до достижения ребенком возраста трех лет  4 297 получателям на 4 548 детей. В соответствии с федеральным законодательством 11 696 получателям на  12 074 ребенка осуществлены выплаты: единовременного пособия при рождении ребенка 2 277 получателям на 2 315 детей; ежемесячного пособия по уходу за ребенком лицам, не подлежащим обязательному социальному страхованию на случай временной нетрудоспособности и в связи с материнством, 9 290 получателям на 9 642 ребенка; ежемесячной компенсационной выплаты 61 нетрудоустроенной женщине, находящейся в отпуске по уходу за ребенком до 3-х лет и уволенной в связи с ликвидацией организации; единовременного пособия 13 беременным женам военнослужащих, проходящих военную службу по призыву; ежемесячного пособия 50 получателям на 51 ребенка военнослужащих, проходящих военную службу по призыву; ежемесячного пособия на 5 детей военнослужащих и сотрудников некоторых федеральных органов исполнительной власти, погибших, пропавших без вести при исполнении обязанностей военной службы.
</t>
  </si>
  <si>
    <t xml:space="preserve">Введено в эксплуатацию 1100 новых мест: построен детский сад в   г. Обнинске на 250 мест; реконструировано здание детского сада на 50 мест в п. Детчино; приобретены в муниципальную собственность  здание детского сада в г. Калуге  на 350 мест и здание в г. Козельске на 60 мест;  за счет эффективного использования помещений путем проведения капитальных и текущих ремонтов 390 мест.   Доля детей дошкольного возраста, охваченных различными формами дошкольного образования, составляет 94 %  (в 2013 году – 87 %). Значительная часть средств подпрограммы было направлено на реализацию мероприятия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финансовое обеспечение получения дошкольного образования в частных дошкольных образовательных организациях", в том числе на реализацию  указа Президента Российской Федерации от 7 мая 2012 г. № 597 "О мероприятиях по реализации государственной социальной политики" в части реализации пункта 1а "Доведение к 2013 году средней заработной платы педагогических работников дошкольных образовательных учреждений до средней заработной платы в сфере общего образования в соответствующем регионе". 
</t>
  </si>
  <si>
    <t xml:space="preserve">Проведены конкурсы профессионального мастерства педагогических работников Калужской области, региональный этап всероссийской олимпиады школьников по общеобразовательным предметам, в котором приняли участие 1057 обучающихся, из них победителями и призерами стали 275 человек, организовано участие победителей в заключительном этапе олимпиады; 25-я областная научно-практическая конференции "Молодость – науке" памяти А.Л. Чижевского, на которую было представлено 262 работы из 21 муниципального образования области; ежегодная региональная педагогическая научно-практическая конференция, посвященная памяти народного учителя Российской Федерации А.Ф. Иванова на тему: "Повышение эффективности и качества образования в условиях введения и реализации новых образовательных стандартов",  1127 конкурсов, соревнований, олимпиад и иных конкурсных мероприятий муниципального уровня для выявления одаренных детей в различных областях интеллектуальной и творческой деятельности и более 50 конкурсных мероприятий регионального уровня; 10 конкурсных мероприятий, включенных в региональный перечень мероприятий, по итогам которых присуждаются премии по государственной  поддержке талантливой молодежи в рамках ПНПО. Осуществлены выплаты 180 молодым специалистам - педагогическим работникам. Наставникам молодых специалистов  (238 человек) в 2015 году была оказана материальная поддержка, 76 наставкников удостоены наград или почетных званий.
</t>
  </si>
  <si>
    <t xml:space="preserve"> Оказывается государственная услуга по предоставлению качественного общего образования в государственных общеобразовательных организациях области. Услуга предоставляется 14 образовательными организациями интернатного типа и 1 специальной (коррекционной) школой и оказывается 2 433 получателям услуг (по состоянию на декабрь 2015 года). На базе государственной казенной общеобразовательной школы-интерната Калужской области  "Лицей-интернат "Областной центр образования" с  2010 года функционирует Центр дистанционного образования с необходимой материально-технической и учебно-методической базой.  В 2015 году дистанционной формой образования  было охвачено  99% детей-инвалидов (более 100), не имеющих медицинских противопоказаний при работе с компьютером. В целях обеспечения объективности и прозрачности проведения ЕГЭ в 2015 году все 39 пунктов проведения экзаменов (ППЭ) были оборудованы системами видеонаблюдения в режиме "онлайн", что способствовало более объективной оценке качества образования в Калужской области.</t>
  </si>
  <si>
    <t xml:space="preserve">Реализуются сетевые проекты, способствующие вовлечению большего числа детей в сферу творческой, научно-исследовательской и иной общественно значимой деятельности. В рамках Календаря областных массовых мероприятий реализуются мероприятия технической, художественной, эколого-биологической направленности. Проведен ежегодный региональный Космический фестиваль. В 2015 году в номинациях фестиваля приняли участие 1422 обучающихся и 102 детских творческих коллектива образовательных организаций Калужской области. Проведено  11 областных массовых мероприятий эколого-биологической и естественнонаучной направленности, в т.ч. областной этап Всероссийского конкурса "Моя малая родина: природа, культура, этнос", областной этап Всероссийского конкурса юных исследователей окружающей среды, областной этап Всероссийской научной эколого-биологической олимпиады обучающихся учреждений дополнительного образования детей, областной этап Всероссийского юниорского лесного конкурса "Подрост", областной этап Российского конкурса водных проектов старшеклассников, областной этап Всероссийского конкурса исследовательских работ учащихся "Юннат", конкурс-выставка сельскохозяйственной продукции, выращенной на учебно-опытных участках "Юннат", региональный фестиваль школьных пасек "Калужская пчела", слет школьных лесничеств "Лесной форум", конкурс культурно-просветительских работ обучающихся "Знания о природе - привилегия всех". </t>
  </si>
  <si>
    <t xml:space="preserve">Проведены иммунохроматографическое тестирование обучающихся 9-11 классов общеобразовательных организаций и обучающихся профессиональных образовательных организаций, в котором приняли участие 21272 человек;  социально-психологическое тестирование 11 228 обучающихся;  социологическое исследование по оценке распространённости злоупотребления наркотиками среди различных групп населения, в котором приняли участие 1 369 подростков и молодых людей в возрасте от 14 до 25 лет, обучающихся в общеобразовательных организациях и организациях профессионального образования, и их родители в количестве 1 133 человек;  акция "Наркомания – знак беды", в которой приняли участие 1959 обучающихся 12 муниципальных образований области;  учебные сборы с юношами, обучающимися в 10-х классах общеобразовательных организаций Калужской области, в которых приняли участие 1674 юноши. 
</t>
  </si>
  <si>
    <t xml:space="preserve">Организовано и проведено более 20 обучающих семинаров по вопросам профилактики употребления психоактивных веществ, формированию здорового образа жизни у детей и подростков, их правовому просвещению, в том числе на темы: "Профилактика деструктивных форм поведения у детей и подростков", "Повышение эффективности работы по профилактике наркомании среди несовершеннолетних в образовательной среде", "Организация работы областного методического объединения социальных педагогов. Приоритетные направления деятельности в учебном году"; профилактические мероприятия (просветительские беседы и психологические тренинги) в рамках акции "Наркомания - знак беды"; профилактическая лекция-беседа "Роль семьи в формировании психологического иммунитета к употреблению психоактивных веществ у подростков". бучение в рамках курсов по тематике здорового образа жизни, здоровьесберегающей среды в 2015 году прошли 1648 педагогов.
</t>
  </si>
  <si>
    <t xml:space="preserve">В региональных конкурсах РГНФ и РФФИ приняли участие 914 человек. В реализации проектов по конкурсам РФФИ и РГНФ приняли участие ученые, специалисты, преподаватели, талантливая молодежь (всего 373 человек, из них докторов наук – 73 человек, кандидатов наук – 156 человек, аспирантов и студентов вузов – 40 человек, специалистов научных организаций и вузов, не имеющих учёную степень - 104) из 24 организации, в том числе из 9-ти ведущих научных организаций и 7-ми вузов. Средства выделены на реализацию 69 проектов-победителей. Проведены конкурсы по присуждению облатных премий и стипендий (им. А.Л. Чижевского,  им. Н.В. Тимофеева-Ресовского) за успехи в учебе и достижения в научно-исследовательской деятельности (3 премии ученым – 100 тыс. руб. каждая единовременно; стипендии ежемесячно: аспирантам – 3 стипендий по 6 тыс. руб. каждая, студентам вузов – 3 стипендий по 4 тыс. руб. каждая, обучающимся в учреждениях СПО, НПО, и школах – 3 стипендий по 2 тыс. руб. каждая); по присуждению докторанткам, аспиранткам и студенткам вузов награды Калужской области "Почетный знак им. Е.Р. Дашковой" за успехи в фундаментальных и прикладных научных исследованиях. Осуществлялись ежемесячные выплаты именных стипендий студентам, поступившим на первый курс очного отделения государственных образовательных организаций высшего образования и их филиалов, расположенных на территории  Калужской области, с высокими баллами единого государственного экзамена за сентябрь-ноябрь 2015 года. Ежемесячные выплаты в 2015 году осуществляются 37 студентам. 
</t>
  </si>
  <si>
    <t xml:space="preserve">Повышение квалификации педагогических работников дошкольного, среднего, профессионального образования. Количество обученных составляет 5135 человек. Учебно-методическое сопровождение введения в Калужской области федеральных государственных образовательных стандартов (далее ФГОС) общего образования. Курсы повышения квалификации "Инновационно-проектная деятельность в образовательной организации: от замысла до плана", "Инновационно-проектная деятельность в образовательной организации: разработка и апробация инновационного продукта" и др. прошли 105 человек. Проведена аттестация 2514 человек с целью установления соответствия уровня квалификации педагогических работников требованиям, предъявляемым к первой или высшей категории. Организовано и проведено 5 научно-практических конференций. Финансирования деятельности государственного бюджетного образовательного учреждения дополнительного профессионального образования Калужской области "Региональный центр военно-патриотического воспитания и подготовки граждан (молодежи) к военной службе". </t>
  </si>
  <si>
    <t xml:space="preserve">За 2015 год число детей от 7 до 17 лет, отдохнувших в детских оздоровительных учреждениях (лагерях), многодневных походах, охваченных занятостью на пришкольных площадках и муниципальных лесничествах, досуговых объединениях и других по месту жительства в Калужской области и за ее пределами составило 89027 детей, что составляет 93,5% от общего количества детей от 7 до 17 лет, проживающих на территории Калужской области. В том числе в летний период 2015 года детский отдых организован в загородных оздоровительных лагерях, находящихся на территории Калужской области, для 9785 детей и для 770 детей за пределами Калужской области; в санаторных оздоровительных базах на территории Калужской области для 1722 детей и для 1038 детей за пределами Калужской области; в 370 лагерях с дневным пребыванием детей, 8 лагерях труда и отдыха, 25 туристических и палаточных лагерях для 23752 детей; в 571 однодневных и многодневных походах для 8030 детей.  35128 детей отдохнули и оздоровились на 497 пришкольных участках и досуговых площадках учреждений дополнительного образования, культуры и спорта. Временной занятостью охвачено 5063 подростков. Доля населения, удовлетворенного услугами по организации отдыха и оздоровления детей в загородных оздоровительных лагерях Калужской области (от числа получивших услуги по отдыху и оздоровлению) в 2015 году составила 88 %. Качество детского отдыха измеряется в том числе оздоровительным эффектом, за прошедшую летнюю оздоровительную кампанию выраженный оздоровительный эффект составил 92,1% (в 2014 году – 91,7%).Приобретен и установлен дизель – генератор на базе филиала ГАУ КО "Центр "Развитие" ЗОЛ "Галактика". В 11 загородных оздоровительных лагерях, расположенных на территории Калужской области в летний период были организованы мероприятия по обеспечению санитарно-гигиенического и противоэпидемического режима, которые включали в себя: смывы на наличие кишечной палочки; микробиологический анализ воды из разводящей сети; микробиологический анализ воды скважины (водоисточника); санитарно-химический анализ воды источника, разводящей сети; контроль качества термообработки контрольных блюд; микробиологический анализ готовых блюд; исследование рациона на полноту вложений; санитарно-паразитологические исследования смывов; санитарно-паразитологические исследования почвы.
</t>
  </si>
  <si>
    <t xml:space="preserve">Обеспечение полноценным питанием кормящих матерей, а так же детей в возрасте до 3-х лет. Установлены модульные ФАПы в д.Тростье Жуковского района, д. Богданово-Колодези Сухиничского района, в д.Хотисино Перемышльского района и врачебная амбулатория п. Воскресенское Ферзиковского района. Завершено строительство поликлиники в г. Балабаново. Тестированием  по выявлению наркотических веществ было охвачено 21846 человек  в 232 учебных учреждениях г. Калуги и Калужской области. Диспансеризация определённых групп взрослого населения проведена на 85% от подлежащих, охват профилактическими медицинскими осмотрами детей, составил 77 %.  Проведено 3 методических семинара для службы медицинской профилактики области, где были рассмотрены, как вопросы организации службы, так и методики профилактической работы с населением. Для врачей и средних медицинских работников в 2015 году специалистами Центра медицинской профилактики проведено 54 занятия, обучено 404 человека (51 врач и 353 средних медицинских работника). Для студентов средних учебных заведений было организовано и проведено 38 занятий по вопросам здорового образа жизни, профилактике вредных привычек, на которых обучено 957  человек. Центром медицинской профилактики в 2015 году были внедрены и продолжали реализовываться 8 обучающих профилактических программ  в 107 образовательных, медицинских и социальных учреждениях г. Калуги и области. Проведены широкомасштабные пропагандистско-оздоровительные акции "Дни здоровья". Издано буклетов 7 наименований общим тиражом 2100 экз.,  памяток 1 наименование общим тиражом 3000 экз., стикеров 1 наименование – 5000 экз., листовок 1 наименование 200 000 экз. Впервые в 2015 году проводилась вакцинация взрослого населения от пневмококковой инфекции. Для приближения амбулаторно-поликлинической медицинской помощи населению отдаленных районов и населенных пунктов в Калужской  области   в 2015 году работали 2 передвижных мобильных медицинских комплекса, мобильный стоматологический комплекс, 9 передвижных флюорографов, маммограф в ГБУЗ КО "ЦРБ Медынского района", маммограф с биопсийной приставкой в онкологическом диспансере. На базе всех 4 сосудистых центров (региональный сосудистый центр и 3 первичных сосудистых отделений)  организован  дистанционный диагностический  приём ЭКГ из медицинских организаций региона. За 2015 год центрами принято 685 ЭКГ.
</t>
  </si>
  <si>
    <t xml:space="preserve">Во всех районах (преимущественно на ФАПах) и поликлиниках города Калуги  в 2015 году проводилось анкетирование населения с целью изучения уровня знаний о туберкулёзе и отбора лиц с симптомами, характерными для туберкулеза для флюорографического обследования .  Для ГБУЗ КО "Областная туберкулезная больница"  приобретены : автоматизированный  комплекса для выделения ДНК микобактерий туберкулеза из клинических образцов  и устройство компьютеризированное четырёхканальное для обнаружения в режиме реального времени флуоресцентной детекцией специфической последовательности нуклеиновых кислот методом полимеразной цепной реакции . Произведены  единовременные денежные выплаты медицинским работникам государственных учреждений здравоохранения Калужской области, оказывающим первичную медико-санитарную помощь и установившим предварительный диагноз на ранних стадиях туберкулеза, который подтвержден врачом-фтизиатром государственного бюджетного учреждения здравоохранения Калужской области "Областная туберкулезная больница" (242 172 рубля  за 62 случая раннего выявления туберкулеза). Закупка диагностических тест-систем для выявления ВИЧ-инфекции, вирусов гепатитов В и С и контроля качества лечения больных ВИЧ-инфекцией.  На ВИЧ-инфекцию в Калужской области было обследовано  150420 граждан Российской Федерации или 15,2% от населения области, показатель выявляемости составил 1,4 на 1000 обследованных;  51071 иностранных граждан. Выявляемость среди иностранных граждан и лиц без гражданства составила 2,2 на 1000 обследованных. На гепатиты В и С обследовано 122010 человек, выявлено 1997 лиц, инфицированных гепатитом В и 2569 лиц инфицированных гепатитом С. Для ГБУЗ КО  "Центральная районная больница Малоярославецкого района  закуплен аппарат рентгеновского передвижного типа С-дуга с операционным столом. Всего оказана высокотехнологичная помощь  7182 жителям региона (в 2014 году – 4938).  Чаще всего помощь оказывалась по следующим профилям: сердечно-сосудистая хирургия, травматология и ортопедия, нейрохирургия, онкология. На базе ГБУЗ КО  "Калужская городская больница скорой медицинской помощи" им. Шевченко Клеопатры Николаевны (далее – БСМП)    открыт Центр  травматологии и ортопедии с операционными и реанимационным блоком, интегрированные операционные с системой телемедицины и архивации. Проведены работы по ремонту эндоскопического отделения больницы. Проведено 182 "Дня Донора", заготовлено 13303 литра донорской крови (15954 крово-плазмодач). Из этого количества получено 6079 литров плазмы, 3227 литров эритроцитсодержащих сред и 2941 доза тромбоконцентрата. 
</t>
  </si>
  <si>
    <t xml:space="preserve">За счет средств областного бюджета получили медицинскую реабилитацию, непосредственно после стационарного этапа лечения 220 человек, перенесших острый инфаркт миокарда, острое нарушение мозгового кровообращения, нестабильную стенокардию, операции на сердце и магистральных сосудах, а так же беременные женщины групп риска  (ГАУЗ КО "Калужский санаторий "Звездный" и ОАО "Санаторий "Сигнал").  Общетерапевтическое санаторно-курортное лечение за счет средств областного бюджета получили 50 человек в ГАУЗ КО "Калужский санаторий "Спутник".  За счет средств федерального бюджета воспользовались санаторно-курортным  лечение 1917 граждан, имеющих право на меры социальной поддержки в виде набора социальных услуг. С применением высокотехнологичной медицинской помощи  пролечено 7182 жителя Калужской области. В санаториях области пролечено 2025 детей.  Кроме того, на территории области функционирует федеральный детский психоневрологический санаторий "Калуга-Бор", что способствует доступности санаторной психоневрологической помощи детям области. В отчетном  году пролечено 315 детей. При наличии медицинских показаний детям-инвалидам оказывается высокотехнологичная медицинская помощь в соответствии с регламентирующими документами. Направлено в федеральные медицинские учреждения на оказание высокотехнологичной медицинской помощи - 706 детей с ограниченными возможностями здоровья, на оказание специализированной медицинской помощи – 203 ребенка, на консультации – 531 ребенок.  В санатории федерального подчинения выдано 456 путевок. 
</t>
  </si>
  <si>
    <t xml:space="preserve">Паллиативную медицинскую помощь в Калужской области  оказывают: одно паллиативное отделение на 20 коек  в  составе центральной районной больницы Дзержинского района, расположенное в пос. Товарково,  и отделения   сестринского ухода при ЦРБ (общее количество  паллиативных коек для взрослых (в том числе и коек сестринского ухода)  на 01.01.2016 года составило- 832 . В 2015 году продолжали функционировать  4 детские паллиативные койки на базе государственного бюджетного учреждения здравоохранения Калужской области "Детская городская больница". Организовано оказание медицинской помощи детям на койках сестринского ухода государственными учреждениями области.
</t>
  </si>
  <si>
    <t xml:space="preserve">Во всех медицинских организациях города Калуга и Калужской области, ведущих первичный амбулаторно-поликлинический прием, введен в эксплуатацию модуль "Единая электронная регистратура региона", осуществляющий функции записи на прием к врачу в электронном виде через сеть интернет и информационные киоски. За время эксплуатации сервиса общая доля записи посредством электронных сервисов выросла  до 7.8% в настоящее время. В 22-х лечебных учреждениях города и области проведены работы по внедрению модуля, обеспечивающего ведение электронных медицинских карт пациентов в части оказанных случаев медицинской помощи, а также осуществляющего автоматизированную выгрузку информации об оказанных услугах населению в территориальный фонд обязательного медицинского страхования Калужской области и страховые организации. Увеличена оснащенность средствами вычислительной техники медицинских организаций. Проведено обучение медицинского персонала учреждений работе с  информационной системой.
</t>
  </si>
  <si>
    <t xml:space="preserve">Профориентационная работа с молодежной аудиторией, школьниками и их родителями с целью привлечения для поступления в образовательные учреждения медицинского профиля позволила направить на обучение в 2015 году 104 целевика в медицинские вузы за счет средств федерального бюджета. В Калужский базовый медицинский колледж поступили 81 человек по целевому направлению. В настоящее время для медицинских организаций Калужской области по целевым направлениям обучаются более 550 студентов-медиков за счет средств федерального бюджета. Для укомплектования учреждений здравоохранения "узкими" специалистами  направлены на обучение в интернатуре 92 молодых врача, в ординатуре 24 врача. На курсах повышения квалификации обучено 860 врачей, 74 человека прошли  профессиональную переподготовку. Число средних медицинских работников, повысивших квалификацию в 2015 году, составило 1705 человек. Тематическое усовершенствование по отдельным вопросам диагностики и лечения заболеваний прошли 16 врачей. 123 медицинским работникам государственных учреждений здравоохранения компенсируется часть процентной ставки по ипотечным жилищным кредитам. 547 медицинских работников, приглашенных для работы в государственных учреждениях здравоохранения, получают компенсацию за коммерческий найм жилых помещений.  По программе "Земский доктор" в Калужскую область  в 2015 г. – 15 человек. 
</t>
  </si>
  <si>
    <t>Меры социальной поддержки предоставлялись 577,4 тысяч человек (с членами семей), или 58 % от общей численности, в том числе по оплате за жилищно-коммунальные услуги – 369 тысяч граждан (с членами их семей), или 36,9 % от общей численности населения области. За счет субвенций, полученных из федерального бюджета, осуществлены расходы на: выплату 16 инвалидам компенсации страховых премий по договорам обязательного страхования гражданской ответственности владельцев транспортных средств; ежегодную денежную выплату 5 533 лицам, награжденным нагрудным знаком "Почетный донор СССР", "Почетный донор России". Осуществлены выплаты пособий и компенсаций, установленных законами и иными нормативными правовыми актами Калужской области, 832 супружеским парам в связи с юбилеями совместной жизни, 42 лицам, достигшим 100-летнего возраста, 389 неработающим пенсионерам, имеющим почетные звания Российской Федерации, ранее работавшим в бюджетных организациях, 297 родителям и вдовам военнослужащих, сотрудников ОВД и УИС, погибших при исполнении государственных обязанностей на территории Афганистана и Северо-Кавказского региона, а также военнослужащих, проходивших военную службу по призыву, погибших при исполнении обязанностей военной службы, 79 участникам боевых действий, ставшим инвалидами в результате ранения, контузии, заболеваний, полученных при исполнении государственных обязанностей в Республике Афганистан, Чеченской Республике, Республике Дагестан, 188 участникам, проходившим военную службу в органах внутренних дел, ставшим инвалидами при исполнении государственных обязанностей, а также на погребение 670 умерших безработных граждан. Мерами социальной поддержки охвачены дети-сироты и дети, оставшиеся без попечения родителей, в количестве 2 479 чел.; в отношении 1309 детей-сирот и детей, оставшихся без попечения родителей, выплачены вознаграждения 926 опекунам; 470 опекунам, исполняющим свои обязанности на возмездной основе на 529 детей сирот; 31 усыновителю выплачено единовременное пособие при усыновлении детей-сирот; помощь в виде единовременных выплат получили 469 лиц из числа детей-сирот и детей оставшихся без попечения родителей.</t>
  </si>
  <si>
    <t>В Калужской области действуют 14 учреждений социального обслуживания на 1925 койко-мест. В 1 квартале 2015 года заселены дополнительно введенные койко-места в ГБУ КО "Еленский дом-интернат для престарелых и инвалидов". Получилми приют и помощь в оформлении паспортов, пенсий, полисов медицинского страхования, а также прошли необходимое медицинское обследование 354 человека. Из резервного фонда Президента Российской Федерации выполнены работы по капитальному ремонту фасадов зданий ГБУКО "Новослободский дом-интернат для престарелых и инвалидов" и ГКУКО "Полотняно-Заводской детский дом-интернат для умственно отсталых детей". На средства Пенсионного фонда Российской Федерации и средств областного бюджета  приобретено прачечное оборудование для четырех стационарных учреждений социального обслуживания, три единицы автотранспорта, выполнены ремонтные работы в двух стационарных учреждениях социального обслуживания, включая мероприятие по монтажу-демонтажу системы внутреннего пожарного водопровода в ГБУКО "Калужский дом-интернат для престарелых и  инвалидов". В 14 муниципальных образованиях Калужской области создано 32 патронатные семьи, в которых проживают 33 человека из числа пожилых граждан и инвалидов. Компьютерной грамотности обучено 150 пенсионеров.</t>
  </si>
  <si>
    <t xml:space="preserve">С целью поддержания и сохранения здоровья пожилых людей в Калужской области организуются и проводятся различные мероприятия с участием спортсменов пожилого возраста. Ветераны спорта и пенсионеры Калужской области принимали участие в спартакиадах пенсионеров Калужской области, в открытых ветеранских турнирах и соревнованиях по различным видам спорта. В соревнованиях и физкультурно-спортивных мероприятиях приняли участие более 5,4 тыс. пожилых спортсменов. В 2015 году "Туристско-информационным центром "Калужский край" в рамках  реализации мероприятий в сфере социального туризма для пожилых людей организованы  пешеходные и троллейбусные экскурсии по Калуге, походы выходного дня, однодневные автобусные туры по популярным туристским объектам Калужской области. Всего в различных экскурсионно-туристических мероприятиях приняли участие мероприятиях приняли участие около 3 тыс. пожилых граждан. По мероприятию "Организация свободного времени и культурного досуга пожилых людей". В 2015 году в работе более чем 700 кружков, любительских объединений для людей старшего поколения участвовало около 15000 человек. За содействием в поиске подходящей работы в 2015 году в органы службы  занятости населения Калужской области обратились 2150 граждан пенсионного возраста, нашли работу 1203 человека. 26 пенсионеров приняли участие во временных оплачиваемых общественных работах. Гражданам предпенсионного и пенсионного возраста оказано 3957 государственных услуг по информированию о ситуации на рынке труда Калужской области. Государственную услугу по профессиональной ориентации получил 424 человека. 68 незанятых граждан, которым в соответствии с законодательством Российской Федерации назначена трудовая пенсия по старости и которые стремятся возобновить трудовую деятельность, прошли профессиональное обучение.
</t>
  </si>
  <si>
    <t xml:space="preserve">Проведены областные социально значимые мероприятия, направленные на формирование семейного образа жизни, в которых приняло участие свыше 1000 семей. Двенадцать многодетных родителей Калужской области удостоены награды Калужской области - диплома и почетного знака "Признательность". За отчетный год социальная помощь назначена 20 семьям на сумму 1000,0 тыс. руб. в виде единовременной выплаты для ведения личного подсобного хозяйства и на осуществление предпринимательской деятельности. Проведена акция "Дед Мороз" для детей, находящихся в трудной жизненной ситуации, в рамках которой были приобретены новогодние подарки и организовано посещение детьми Драматического театра для просмотра новогоднего спектакля. </t>
  </si>
  <si>
    <t xml:space="preserve">Оказаны различные виды услуг 2253 детям-инвалидам и детям с ограниченными возможностями здоровья, что составляет 75,1 % от общего числа детей указанной категории Калужской области. Приобретены психодиагностические методики для диагностики детей с ограниченными возможностями, включая детей-инвалидов на основе современных технологий.  Закуплено реабилитационное оборудование для получения детьми с ограниченными возможностями, включая детей-инвалидов и их родителей, реабилитационных услуг с использованием современных технологий.  Осуществлялась доставка детей с ограниченными возможностями, позволившая обеспечить доступность реабилитационных услуг в соответствии с индивидуальными программами реабилитации, на всей территории Калужской области.Организовано обучение для 57 специалистов, предоставляющих реабилитационные услуги детям с ограниченными возможностями и детям-инвалидам из тринадцати муниципальных образований Калужской области. Созданы и работают девять групп  кратковременного пребывания для детей-инвалидов, шесть групп дневного пребывания, в которых родители получают услугу "Домашний помощник", что дало возможность предоставить новую услугу 17 % семей с детьми-инвалидами на период занятости родителей, в общей численности семей с детьми-инвалидами.
</t>
  </si>
  <si>
    <t xml:space="preserve">Проведены в рамках празднования Великой Победы  мероприятия, в том числе торжественное мероприятие на территории мемориального комплекса "Безымянная высота" Куйбышевского района Калужской области и военно-исторический праздник "Красные юнкера", посвященный подвигу подольских курсантов на Ильинских рубежах. Установлены памятные стелы на территориях населенных пунктов Калужской области, удостоенных почётных званий. Среди них: город Людиново (населенный пункт трудовой славы), город Сухиничи (населенный пункт воинской доблести), город Юхнов (населенный пункт воинской доблести), село Ильинское, деревня Подсосено сельского поселения "Село Ильинское" Малоярославецкого района (рубеж воинской доблести), деревня Зайцева Гора, деревня Цветовка сельского поселения "Деревня Бахмутово" Барятинского района (рубеж воинской доблести). 
</t>
  </si>
  <si>
    <t xml:space="preserve">Более  55 тыс. человек приняли участие в 336 региональных  и межмуниципальных физкультурных и спортивных мероприятиях. Более  18,5 тыс. чел. приняли участие в 458 межрегиональных, всероссийских и международных физкультурных и спортивных мероприятий; Проведено и приняли участие в 147 тренировочных мероприятий  по различным видам спорта с количеством участников – 839 человек. Количество призеров Спартакиад народов России, первенств, чемпионатов, кубков России, Европы, мира (в том числе этапов),  Олимпийских, Сурдлимпийских, Паралимпийских игр - 329 человек. 29.08.2015 года состоялось торжественное открытие объекта "Спортивный комплекс без зрительских мест по адресу: Калужская область, г. Обнинск, ул. Цветкова, 4".Введен в эксплуатацию многофункциональный спортивный центр в г. Калуге по ул. Грабцевское шоссе, введен в эксплуатацию объект "спортивный центр с универсальным игровым залом в  г. Медынь".  По объекту  "Строительство физкультурно-оздоровительного комплекса в  п. Думиничи Калужской области" были расторгнуты государственные контракты с предыдущими подрядчиками и заключены с новыми, которые были определены в результате проведения конкурса по поиску подрядчика на выполнение строительно–монтажных работ на вышеназванных объектах. В настоящее время на объектах возобновлены строительно-монтажные работы. Также осуществляется строительство физкультурно-оздоровительных комплексов в  г. Боровске и г. Малоярославце. Выделена субсидия федерального бюджета на приобретение искусственного покрытия для футбольного поля на стадионе микрорайона "Сукремль г. Людиново. На условия целевого обучения проходят подготовку 56 студентов в образовательных организациях высшего образования и профессиональных образовательных организациях по специальностям в сфере физической культуры и спорта. 
</t>
  </si>
  <si>
    <t xml:space="preserve">Обеспечена деятельность 17 учреждений дополнительного образования спортивной направленности, услуга по предоставлению дополнительного образования в учреждениях спортивной направленности, услуги по подготовке спортивного резерва и обеспечение спортивных сборных команд Калужской области, услуги по спортивной подготовке на этапе высшего спортивного мастерства оказана 12 154 гражданам. Проведено 933 мероприятия в рамках выполнения государственного задания. Организованы и проведены 14 методических семинаров и совещаний с участием муниципальных и областных спортивных организаций Калужской области по вопросам реализации новых программ спортивной подготовки, методического обеспечения образовательной деятельности, патриотического воспитания, антидопингового обеспечения, внедрения Всероссийского физкультурно-спортивного комплекса ГТО. Общее число участников  мероприятий – 1393 человека. Выпущено два рекламных фильма "Мир спортивных профессий". ГБУ КО "Агентство развития системы физической культуры и спорта" подготовлены 20 мониторинговых и аналитических материалов в рамках работы по предоставлению организационно-методической помощи организациям, находящимся на территории Калужской области и осуществляющим свою деятельность в сфере физической культуры и спорта. Организована совместно с Институтом социальных отношений ФГБОУ ВПО "КГУ им К.Э. Циолковского" Межрегиональная научно-практическая конференция по вопросам развития системы физической культуры и спорта Калужской области с участием 132 представителей из  пяти регионов Российской Федерации. На первую и высшую категорию были аттестованы 83 педагогических работника: из них на высшую – 53 человека; на первую – 30 человек. В 2015 году в рамках целевой квоты обучались в образовательных организациях высшего образования и профессиональных образовательных организациях 56 человек. Меры социальной поддержки были оказаны 38 студентам, обучающимся в образовательных организациях высшего образования и профессиональных образовательных организациях по специальностям в сфере физической культуры и спорта на платной основе, и 6 студентам, обучающимся на бюджетной основе. Осуществлялись денежные выплаты для 22 человек в соответствии с Законом Калужской области "О дополнительных мерах социальной поддержки спортсменам Калужской области – участникам Олимпийских, Сурдлимпийских, Паралимпийских игр в составе олимпийской, сурдлимпийской, паралимпийской сборных команд Российской Федерации (СССР, СНГ)", а также выплаты для 15 человек в соответствии с Законом Калужской области "О дополнительных мерах социальной поддержки отдельных категорий граждан, имеющих почетные спортивные звания "Заслуженный тренер СССР", "Заслуженный тренер РСФС" или "Заслуженный тренер России". 
</t>
  </si>
  <si>
    <t xml:space="preserve">Оплачены работы по капитальному ремонту ГБОУ ДО КО ОСДЮСШОР "Юность", оплачены услуги по сертификации спортивных сооружений для 5 государственных учреждений. Приобретен транспорт для перевозки лошадей ГБОУ ДО КО "СДЮСШОР по конному спорту". Оплачен спортивный инвентарь  и оборудование для проведения спортивно-массовой работы с населением по месту жительства. Произведены конкурсные процедуры  и осуществлена поставка пятидесяти теннисных столов для образовательных учреждений Калужской области. Осуществлена поставка и укладка искусственного покрытия, поставка и монтаж хоккейного борта на спортивной универсальной площадке расположенной по адресу: Калужская область, г. Киров, ул. Челюскина, д.13.
</t>
  </si>
  <si>
    <t xml:space="preserve">В соответствии с законодательством Калужской области осуществлены социальные выплаты и стипендии студентам и молодым специалистам;  проведены областные конкурсы профессионального мастерства среди молодых специалистов по профессии "Медицинская сестра палатная", "Токарь", "Инженер-технолог промышленного производства", "Оператор машинного доения коров", "Ветеринарный врач" всего в конкурсах приняло участие 83 молодых специалиста; проведен молодежный образовательный форум Калужской области "Новый формат" в котором приняли участи 250 молодых людей; проведена традиционная новогодняя встречи Губернатора Калужской области с молодежью региона.Во встрече приняли участие 250 человек;  представители молодежи, молодежных делегаций, творческих коллективов, общественных объединений приняли участие в мероприятиях различного уровня; проведены Военно-спортивные игры для молодежи.
</t>
  </si>
  <si>
    <t>Работодателями области проведены  мероприятия по улучшению условий и охраны труда в соответствии со статьей 226 Трудового кодекса Российской Федерации.Специализированными организациями, оказывающими услуги в области охраны труда, проведена специальная оценка условий труда. Организациями области приобретены санаторно-курортные путевки  для лечения работников, занятых на работах с вредными и (или) опасными производственными факторами. Для работников организаций области, занятых на работах с вредными и (или) опасными условиями труда, а также на работах, выполняемых в особых температурных условиях или связанных с загрязнением, приобретена специальная одежды, специальная обувь и других средств индивидуальной защиты, а также смывающие и (или) обезвреживающие средств. Проведены обязательные медицинские осмотры и другие мероприятия, предусмотренные для работников, занятых на работах с опасными производственными факторами. За счет средств областного бюджета изготовлены  и транслировались на ТВ видеоролики по тематике "Знаки безопасности", специалиста министерства труда и социальной защиты Калужской области по высили квалификацию по направлению "Охрана труда".</t>
  </si>
  <si>
    <t>Содержание государственного казенного учреждения Калужской области "Управление капитального строительства В соответствии с утвержденным Планом-графиком строительства и финансирования внутриплощадочной инфраструктуры объекта "Комплексная малоэтажная застройка в д. Яглово г. Калуги" в 2015 году проводились мероприятия по строительству инженерной и транспортной инфраструктуры(предоставление субсидий по реализации пилотного проекта льготного предоставления земельных участков для индивидуального жилищного строительства отдельным категориям граждан на территориях, которые обеспечиваются необходимой инженерной и транспортной инфраструктурой за счет бюджетных средств). 15 сельских поселений утвердили генеральные планы, 12 поселений разработали и согласовали генеральные планы.</t>
  </si>
  <si>
    <t>Средства направлены на уплату процентов по кредитам, полученным в ЗАО "ОРБАНК", на строительство арендного жилья экономкласса по адресу: Калужская область, Боровский район, д. Кабицино, ул. Журовой, д. 8.</t>
  </si>
  <si>
    <t xml:space="preserve">Проведен анализ потребности кадров в строительной отрасли и отрасли жилищно-коммунального хозяйства. Наиболее востребованные в регионе специалисты с высшим образованием – это инженеры-строители, их требуется более двести  человек, со средне-специальным образованием – около двух тысяч человек – монтажники, плиточники, штукатуры, плотники, электрики, а также водители, слесари, электросварщики. Основной резерв пополнения трудовых ресурсов  в сфере  строительства и ЖКХ - выпускники десяти государственных учреждений среднего профессионального образования Калужской области. На обучение в высшие учебные заведения направлены 15 человек по целевому направлению. Пять человек получили диплом бакалавра.  Всего обучается 44 человека. Проведены семинары и круглые столы с представителями ГП "Калугаоблводоканал", ГКУ КО "Управление капитального строительства", ГБУ КО "Региональный центр энергоэффективности", СРО НП "Объединение строителей КО" по теме: "Опыт кадровой работы организаций". Проведена встреча со студентами, обучающимися по целевому направлению. На сайте министерства строительства и жилищно-коммунального хозяйства Калужской области размещена и постоянно обновляется информация по профориентации и целевому набору, публикуются статьи в газетах и журналах о престиже профессий, смонтирован проффильм "Строитель на все времена", ведется разъяснительная работа с родителями школьников.
</t>
  </si>
  <si>
    <t xml:space="preserve">Всего в 2015 году принято 208 заявлений, проведено 15 заседаний комиссии, по 187 заявлениям приняты положительные решения на сумму 38 112,21 тыс. рублей. По итогам 2015 года заключено 187 договоров с сотрудниками организаций на общую сумму 38 112, 21 тыс. рублей. Из них оплачено 175 договоров на сумму 35 662,46 тыс. рублей. Выплаты предоставлены сотрудникам таких организаций как ООО "ФОЛЬКСВАГЕН Групп Рус",  филиал ЗАО "Магна Технопласт" в г. Калуга, ОАО "Обнинское научно-производственное предприятие "Технология", ОАО "Калужский завод "Ремпутьмаш", ОАО "Калужский двигатель", ОАО "Приборный завод "Сигнал", ОАО "КЗТА", ФГУП "Государственный научный центр РФ-Физик-энергетический институт им. А.И. Лейпунского", ООО "Омиа Урал", ООО "ПСМА Рус", ООО "Рейдел Аутомотив Рус", ООО "Меркатор", ООО "Мале Рус".
</t>
  </si>
  <si>
    <t xml:space="preserve">Для повышения правовой культуры населения в жилищно-коммунальной сфере проведено 45 обучающих семинаров для 1350 представителей многоквартирных домов, товариществ собственников жилья и управляющих организаций,  более чем в 10 телевизионных передачах, раскрывающие вопросы жилищно-коммунальной сферы, приняли участие специалисты министерства строительства и жилищно-коммунального хозяйства Калужской области. Проведено основное мероприятие данной подпрограммы - повышение квалификации по курсу "Управление многоквартирным домом", в котором приняли участие 130 человек из г. Калуги, г. Обнинска и Козельского района. Также принято и рассмотрено 362 заявления на получение ежемесячной социальной выплаты от председателей товариществ собственников жилья на общую сумму 6448,0 тыс. руб. Организован ежегодный областной конкурс на лучшее товарищество собственников жилья Калужской области. По итогам рассмотрения представленных заявок Конкурсной комиссией принято решение об отказе к допуску к участию в конкурсе большинства товариществ собственников жилья. В связи с чем данный конкурс признан несостоявшимся.
</t>
  </si>
  <si>
    <t xml:space="preserve">Организовано выступление с концертной программой патриотической направленности творческого казачьего коллектива в торжественном мероприятии, посвященном Дню защитника Отечества, проводимого в г. Москве в рамках Всероссийского фестиваля "Салют Победы" и проведен межрегиональный конкурс песни "Восславим землю Калужскую" и Гала-концерт победителей и участников конкурса, проведено социологическое исследование на тему "Изучение социально-политической ситуации в Калужской области и определение рейтинга СМИ в Калужской области", проведены  ежегодный творческий фестиваль национальных культур Калужской области "Венок дружбы" (по четырем номинациям: художественное слово, вокал, хореография и инструментальный жанр. Участие в фестивале приняли представители восьми национально-культурных объединений Калужской области, 13 творческих коллективов и индивидуальных участников)  ежегодный фестиваль "Мы разные, но мы вместе!" среди обучающихся профессиональных образовательных организаций Калужской области;  обучающие семинары среди молодежных добровольческих объединений, действующих на базе профессиональных образовательных организаций, организаций высшего образования, расположенных на территории Калужской области, по воспитанию толерантности, профилактике экстремизма, правонарушений, наркомании и асоциальных явлений. В семинаре приняли участие 58 человек;  обучающий семинар "Если не я, то кто?" среди молодежи Калужской области по организации волонтерского движения по профилактике правонарушений, наркомании и асоциальных явлений, в котором приняли участие 45 студентов ВУЗов Калужской области; финал ежегодной областной интеллектуально-ситуационной игры "Выбери свой путь!" по профилактике асоциальных явлений и пропаганде здорового образа жизни среди обучающихся профессиональных образовательных организаций, расположенных на территории Калужской области, в которой приняло участие 12 команд; финал ежегодного областного проекта по добровольчеству "Важное дело" среди молодежи Калужской области. Волонтерские объединения – участники проекта в течение года реализовывали профилактические мероприятия по 4 направлениям: "Чистый город", "Милосердие", "Безопасная дорога", "Здоровый образ жизни". В областном проекте приняло участие 38 волонтерских объединений.
</t>
  </si>
  <si>
    <t>В районах Калужской области осуществляется внедрение  аппаратно-программного комплекса технических средств "Безопасный город". В средствах массовой информации было размещено 59 информационных материалов по преимуществам введения видеоконтроля. С целью организации работы с подростками, находящимися в трудной жизненной ситуации и подростками, состоящими на учёте в подразделениях  по делам несовершеннолетних органов внутренних дел, продолжается обеспечение работы "Школы Права". В рамках утвержденных планов профилактической и воспитательной работы во  всех образовательных организациях Калужской области для обучающихся ежегодно проводится правовой всеобуч с привлечением работников правоохранительных органов. На базе ГБПОУ КО "Кондровский гуманитарно-технический колледж", ГБПОУ КО "Перемышльский техникум эксплуатации транспорта", ГАПОУ КО "Обнинский колледж технологий и услуг", ГАПОУ КО "Калужский технический колледж" продолжают функционировать кабинеты профилактики правонарушений, оснащенные техническими и методическими средствами и материалами необходимыми для организации профилактической работы с обучающимися.   Проведена операция "Вечерний город", направленная на формирование позитивного правосознания у подростков, профилактики безнадзорности и правонарушений несовершеннолетних, профилактическое мероприятие "Месячник права" (разъяснение норм действующего административного и уголовного законодательства, направленного на борьбу с правонарушениями несовершеннолетних, в том числе, в сфере незаконного оборота наркотиков, профилактики самовольных уходов, защиты их прав, а также формирование позитивного правосознания у подростков, недопущение проявлений экстремизма), комплексное оперативно-профилактическое мероприятие "Здоровье", основными целями и задачами которого являлись активизация деятельности органов внутренних дел по предупреждению распространения алкоголизма и наркомании среди несовершеннолетних, комплексное оперативно-профилактическое мероприятие) "Подросток" (профилактика и предупреждение безнадзорности несовершеннолетних; профилактика и пресечение правонарушений со стороны несовершеннолетних; профилактика, предупреждение и пресечение правонарушений, совершаемых в отношении несовершеннолетних, защита их прав и законных интересов; профилактика семейного неблагополучия).</t>
  </si>
  <si>
    <t>В 10 МР и ГО Калуга оборудовано 42 места сбора ТКО по наземным технологиям; установлено 46 бункеров-накопителей;  оборудовано 5 мест сбора ТКО по технологии заглубленных контейнеров;  установлено 17 заглубленных емкостей - периодичность обслуживания 1-7 раз в неделю. Общий объем вывоза с организованных мест 36480 кубометров отходов.По проекту "Строительство мусороперерабатывающего объекта в Сухиничском районе" выполнены монтаж линии сортировки, установка прессов, строительство производственного корпуса, подсобных помещений, подъездной дороги, линии электропередач - объект введен в эксплуатацию. По проекту рекультивации полигона древесных отходов, расположенного в отработанном карьере в районе дер. Секиотово, г. Калуга - полностью завершена рекультивация 1,434 га; ведутся работы по рекультивации площадки 4,712 га; в качестве рекультиванта захоронено 65575,02 м3 древесных отходов.</t>
  </si>
  <si>
    <t xml:space="preserve">Всё финансирование предусмотрено за счёт перекрёстных ссылок на другие государственные программы без выделения в них отдельных сумм на данную программу. Органами местного самоуправления 17 муниципальных районов и двух городских округов Калужской области приняты муниципальные программы поддержки казачества. Приняты под охрану войсковой охранной организацией Центрального казачьего войска "Казачья стража" три  здания Городской Управы города Калуги; в созданы добровольные пожарные дружины, ведётся регулярное патрулирование по линии государственной инспекции по маломерным судам; начато без привлечения бюджетных средств создание казачьих поселений компактного проживания на территории Козельского района (хутор Масловский - начато строительство церкви, 3-х домов, построены сельскохозяйственные постройки, на базе личного подсобного хозяйства ведётся сельхозпроизводство); без привлечения бюджетных средств создан базовый питомник Калужского отдельского казачьего общества ВКО "ЦКВ" в Мосальском районе (около 100 га саженцев плодово-ягодных и декоративных культур), создано и объединено в рамках производственной кооперации два КФХ в Жиздринском районе, ежегодно на внебюджетные средства проводится летняя смена детского казачьего военно-полевого лагеря "Масловский" (от 75 до 100 детей), в рамках которого при содействии РО ДОСААФ России Калужской области проводится спартакиада по военно-прикладным видам спорта; ежегодно в городе воинской славы Козельске на внебюджетные средства проводится учреждённый калужскими казаками Международный конкурс славянской народной песни "Оптинская весна"; при поддержке Калужского ОКО ВКО "ЦКВ" действуют 4 творческих коллектива (все лауреаты всероссийских или международных конкурсов казачьей культуры); создано 3 казачьих кадетских класса, ведётся работа над проектом создания регионального казачьего кадетского корпуса;  реализуется казачий проект "Я служу России" по интеграции детей-сирот в казачьи общества, подготовке их к защите Отечества, сопровождении их в период службы (в том числе при заключении ими контракта с Минобороны РФ) и после, вовлечении их в правоохранительную деятельность; совместно с УФСИН России по Калужской области ведётся систематическая профилактическая работа с условно-осужденными, условно-досрочно освобождёнными гражданами и трудными подростками; совместно с УФСКН России по Калужской области ведётся работа по профилактике наркомании среди молодёжи; при поддержке Калужского ОКО ВКО "ЦКВ" действуют два  хуторских, один станичный и один городской военно-спортивные клубы, воспитанники которых регулярно принимают участие в соревнованиях по военно-прикладным видам спорта, среди них есть чемпионы ЦФО, России, Европы и мира.  инициативе Калужского ОКО ВКО "ЦКВ"  при поддержке министерства спорта Калужской области, ДОСААФ России, Министерства обороны России и ВКО "ЦКВ"  пятый год Калужским ОКО ВКО "ЦКВ"  проводится в городе Обнинске Открытый межведомственный турнир по армейскому рукопашному бою среди команд силовых структур, реестровых казачьих обществ и спортивных клубов ДОСААФ России (в 2015 году в нём приняло участие 19 команд из 12 регионов, 137 спортсменов, в том числе 15 мастеров спорта, 35 кандидатов в мастера спорта, 38 перворазрядников, 48 спортсменов со вторым разрядом). Команда "Кобра" Калужского городского казачьего общества ВКО "ЦКВ" заняла шестое место. 
</t>
  </si>
  <si>
    <t xml:space="preserve">Финансирование осуществляется в рамках государственныхпрограмм Калужской области: "Развитие здравоохранения в Калужской области", "Молодежь Калужской области", "Укрепление единства российской нации и этнокультурное развитие в Калужской области", "Развитие физической культуры и спорта в Калужской области", "Социальная поддержка граждан в Калужской области", "Семья и дети Калужской области", "Развитие образования в Калужской области", "Развитие рынка труда в Калужской области" без выделения в них отдельных сумм на данную программу. В сфере физической культуры и спорта организовано и проведено более 341 официального регионального и межмуниципального физкультурно-спортивного мероприятия. Проведен ежегодный фестиваль граффити "Молодое поколение за здоровый образ жизни" среди молодежи Калужской области.В 26 муниципальных образованиях Калужской области (24 муниципальных района и 2 городских округа - г.Калуги и г.Обнинск) реализуются муниицпальные антинаркотические программы, в которые включены мероприятия по реабилитации и ресоциализации потребителей наркотиков. Социальную реабилитацию на территории Калужской области осуществляют 5 некоммерческих реабилитационных центров, которые входят в реестр неправительственных организаций, занимающихся вопросами комплексной реабилитации и ресоциализации наркопотребителей. На территории Калужской области функционируют 7 негосударственных мотивационных центров: на базе ГБУЗ КО "Наркологический диспансер Калужской области", общественная организация "Будем жить" на базе ГАУЗ "Калужский областной центр по профилактике и борьбе со СПИДом и инфекционными заболеваниями", общество "Анонимные наркоманы" (г. Жуков), ГБУ КО "Центр социальной помощи семье и детям "Родник" (г. Кондрово), мотивационные кабинеты  организации "Общинный центр педагогики Спас" (г. Боровск, г. Балабаново,  г. Обнинск). В 2015 г. открыты 2 таких центра - в г.Обнинске и Дзержинском районе ("Родник"). Сотрудниками ГБУЗ КО НДКО осуществлено 6942 патронажа наркологических больных. В целях ранней диагностики наркологических расстройств среди населения Калужской области используется экспресс-тестирование на основе иммунохроматографического метода - данным методом охвачено 83172 человека, из них подростки - 14509 человек, дети до 14 лет - 153 человека.Социальную реабилитацию осуществляют 5 негосударственных организаций, входящих в региональный реестр: Региональная общественная организация Калужской области "Реабилитации и адаптации от алкогольной и наркотической зависимости "Обитель "ТИЛь"; Автономная некоммерческая организация "Реабилитационный центр по излечению от наркомании и алкоголизма "Ильинка"; Автономная некоммерческая организация "Общинный центр педагогики "Спас"; Благотворительный фонд "Центр экстренной поддержки "Возрождение"; Калужский областной благотворительный фонд "Любовь". С реабилитационными центрами, входящими в указанный реестр, заключены и реализуются соглашения о взаимодействии с Управлением ФСКН России по Калужской области и ГБУЗ КО "Наркологический диспансер Калужской области". За 2015 г. в негосударственных реабилитационных центрах Калужской области прошли реабилитацию 244 человек . 
</t>
  </si>
  <si>
    <t xml:space="preserve">В 2015 году финансирование государственной программы предусмотрено не было. Реализация мероприятий государственной программы осуществлялось в рамках уже действующих государственных программ Калужской области: "Развитие культуры в Калужской области", "Социальная поддержка граждан в Калужской области", "Молодежь Калужской области". Проведен комплекс мероприятий патриотической направленности: социально-патриотические акции "Георгиевская ленточка", "Вахта Памяти", "Бессмертный полк", "Стена Памяти", "Письма Победы", "Солдатская каша", "Свет в окне", "Щит России" и др, а также автопробеги по местам боевой славы Калужской области, месячники оборонно-массовой работы, уроки мужества, соревнования по военно-прикладным видам спорта, военно-спортивные игры. </t>
  </si>
  <si>
    <t xml:space="preserve"> По итогам 2015 года на территории Калужской области открыто 9 предприятий, из них:  2 предприятий автомобильного кластера (завод двигателей ООО "ФОЛЬКСВАГЕН Груп Рус", ООО "СМК (проект компании Челлино С.р.л.") – производство компонентов для автомобильной промышленности);  3 предприятия фармацевтического кластера (ООО "Ново Нордиск Продакшн Саппорт", ООО "НИАРМЕДИК ФАРМА", ООО "АстраЗенека Индастриз" – разработка, производство и сбыт фармацевтической продукции); 1 предприятие строительной отрасли (ЗАО "Триада-Импекс" - производство специализированных составов для ремонта на основе цементных и полимерных материалов);  1 предприятие транспортно-логистического кластера (производственно-логистический центр ООО "Омега Лиз-Калуга");  –2 предприятия агропромышленного комплекса (ЗАО "Биотехнологический комплекс Росва" - комплекс по глубокой переработке пшеницы и ООО "Агро-Инвест" - тепличный комплекс для круглогодичного выращивания овощей.  Начата реализация следующих инвестиционных проектов: ООО "Омега Лиз-Калуга" – строительство  производственно-логистического центра (3 очередь); ООО "АстраЗенека Индастриз" – строительство завода по производству готовых лекарственных форм и аптечного склада; ООО "Д.А.Рус" – строительство завода по производству резинотехнических и платмассовых изделий. Объем вложенных инвестиций составил около 42 млрд рублей. Создано около 1800 новых рабочих мест. В сентябре 2015 года на базе первой очереди современного складского комплекса "ФВ Ворсино" был открыт распределительный центр торговой сети "Пятерочка" (занимаемая площадь  – 38820 кв.м).
</t>
  </si>
  <si>
    <t xml:space="preserve">По итогам 2015 года заключено 8 договоров на предоставление субсидий из средств областного  бюджета, из них: 6 договоров с ОАО "Корпорация развития Калужской области"; 2 договора с ООО "Индустриальный парк "Ворсино". Средства направлялись указанными организациями на строительство объектов инженерной и транспортной инфраструктуры индустриальных парков. Индустриальный парк "Росва": осуществлено технологическое присоединение к электрическим сетям площадки ЗАО "Биотехнологический комплекс "Росва". Индустриальный парк "Грабцево": осуществлено строительство сетей ливневой канализации, парковки и подъездных дорог для резидентов парка. Индустриальный парк "Ворсино": в рамках завершающего этапа строительства современного логистического терминала "Фрейт Вилладж Ворсино" построен подъездной железнодорожный путь к промышленным предприятиям. В рамках расширения территории индустриального парка построены сети газоснабжения, водоснабжения и хозяйственно-бытовой канализации для резидентов парка. Оплата обязательств Калужской области перед  ООО "Самсунг Электроникс Рус Калуга" и ООО "ФОЛЬКСВАГЕН Груп Рус",  в рамках Закона Калужской области  № 31-ОЗ от 16.12.1998  "О государственной поддержке субъектов инвестиционной деятельности в Калужской области". Государственным автономным учреждением Калужской области "Агентство регионального развития Калужской области" в рамках выполнения государственного задания, утвержденного на 2015 год: оказано 1200 консультаций по вопросам реализации инвестиционных проектов, организовано участие представителей Калужской области в 30 выставках, ярмарках, форумах, иных публичных мероприятиях, направленных на реализацию инвестиционных проектов на территории Калужской области; организовало 7 пресс-туров;  издано 10 "Информационных вестников"; выпущено 187  пресс-релизов. </t>
  </si>
  <si>
    <t xml:space="preserve">В рамках текущего финансирования по министерству: открытие цеха альтернативного топлива (цеха АТ) в обособленном подразделении ОАО "Лафарж Цемент" в п. Ферзиково, открытие нового производства пиломатериалов и погонажных изделий.взаимодействие с Минпромторгом России, ОАО "РЖД" по продвижению инвестиционного проекта АО "Плитспичпром", по продвижению инвестиционного проекта ООО "Фрилайт" по строительству второй очереди предприятия. Оказано содействие обособленному подразделению ОАО "Лафарж Цемент" в п. Ферзиково по включению в Перечень организаций, оказывающих существенное влияние на отрасли промышлености и торговли, что дает возможность подать заявку на получение субсидий из федерального бюджета. </t>
  </si>
  <si>
    <t xml:space="preserve">В рамках текущего финансирорвания по министерству: В рамках взаимодействия с "Кластером авиационно-космических технологий полимерных композиционных материалов и конструкций Калужской области" (ассоциацией "АКОТЕХ") оказано содействие в размещении информации об ассоциации "АКОТЕХ" на портале "Карта кластеров России": реестр кластеров (http://map.cluster.hsе.ru), а также в геоинформационной системе Российской Федерации "Индустриальные парки. Технопарки. Кластеры" (ГИСИП, www.gisip.ru). Проведён информационный семинар с представителями организаций, осуществляющих закупку товаров для объектов дорожного хозяйства, электроэнергетики, строительства, жилищно-коммунального хозяйства, физкультуры и спорта и представителями предприятий по производству композиционных материалов, конструкций и изделий из них на тему: "Об особенностях закупки товаров с высокой добавленной стоимостью (из композиционных материалов, конструкций и изделий из них) на основе принципа стимулирования инноваций Федерального закона Российской Федерации от 5 апреля 2013 года № 44-ФЗ "О контрактной системе в сфере закупок товаров, работ, услуг для обеспечения государственных и муниципальных нужд"; сформирован перечень заказников (государственных, муниципальных, предприятий), где возможны закупки инновационной продукции (конструкций, изделий из композиционных материалов), в том числе от субъектов малого и среднего бизнеса, взамен традиционной для объектов дорожного хозяйства, инфраструктуры железнодорожного транспорта, электроэнергетики, строительства, жилищно-коммунального хозяйства, физкультуры  и спорта. В целях стимулирования спроса на композиционные материалы и изделия из них проводится постоянное консультирование заказчиков. 
</t>
  </si>
  <si>
    <t xml:space="preserve">В 2015 году завершена реконструкция аэродромных сооружений, аэровокзального комплекса, объектов инфраструктуры аэропорта, закуплены спецтехника и оборудование, получены необходимые сертификаты и лицензии, требуемые для осуществления деятельности аэропорта. С 16 июня 2015 года АО "Международный аэропорт Калуга" (далее – АО "МАК") осуществляет пассажирские авиаперевозки с территории Калужской области. 18 августа 2015 года аэропорт получил статус международного и 4 сентября 2015 г. АО "МАК" принял первый международный рейс из Брауншвейга (Германия). Перевозки пассажиров и багажа воздушным транспортом в 2015 году выполнялись из Калуги в города Сочи, Санкт-Петербург, Симферополь, Краснодар, Минеральные воды, а также немецкий город Брауншвейг двумя авиакомпаниями – АО "Комиавиатранс" (внутренние рейсы) и  АК "Niki" (международный).  С  момента  старта  регулярных пассажирских перевозок перевезено 9 тысяч пассажиров, осуществлено 257 рейсов и обработано около 50 тонн багажа. </t>
  </si>
  <si>
    <t xml:space="preserve">Поддержка субъектов малого и среднего предпринимательства, в том числе на компенсацию затрат, связанных с приобретением производственного оборудования заключено 34 договора, на компенсацию затрат, связанных с уплатой процентов по кредитам, привлеченным в российских кредитных организациях - 23  договоров, на развитие лизинга - 69 договоров. Имущественный взнос в целях обеспечение деятельности Центра поддержки предпринимательства, обеспечения деятельности Центра координации поддержки экспортно ориентированных субъектов малого и среднего предпринимательства. При содействии ОАО "Агентство инновационного развития-центр кластерного развития Калужской области" было  подготовлено 5 бизнес планов для малых инновационных компаний и 1 технико-экономическое обоснование инновационной разработки, проведены 16 мероприятий для малых инновационных компаний (круглые столы, семинары, конференции и тренинги и др.)  В организациях – участниках инновационных кластеров созданы 29 новых рабочих мест (за счет средств областного бюджета) и 68 (за счет средств федерального бюджета). Государственную поддержку получили (обучение, консультации и др.) более 200 малых и средних наукоемких компаний. Софинансирование мероприятий муниципальных программ развития малого и среднего предпринимательства. </t>
  </si>
  <si>
    <t>Проведение работ по строительству здания бизнес-инкубатора на территории площадки №1 технопарка "Обнинск". Калужская область, г.Обнинск, Студгородок, 1. Реализуется совместный проект инжинирингового центра, действующего на базе ГКУ КО "Дирекция технопарка "Обнинск" и ФГБОУ ВПО "КГУ им. К.Э.Циолковского" по развитию инновационного научно-образовательного центра "Виртуальные и симуляционные технологии в медицинском образовании" с целью осуществления квалифицированной подготовки и повышения квалификации сотрудников, организаций участников инновационного кластера фармацевтики, биотехнологий и биомедицины Калужской области.   Создан региональный инжиниринговый центр, основной задачей которого является формирование полноценной инфраструктуры, способствующей адаптации научных разработок для промышленного производства, коммерциализации технологий и знаний. Закуплено симуляционное оборудование для оснащения лабораторий ИНОЦ. Управляющей компанией технопарка Обнинск" заключено 5 "Договоров о намерениях" о реализации инновационных проектов на территории технопарка "Обнинск" с компаниями: ОНПП "Технология", ООО "НПК Медбиофарм", ООО "Бион", ЗАО "ОХФК", ООО "МТМ Групп Регион". На основании положительного заключения экспертного совета компаниям присвоен статус "резидент технопарка". Две компании (ОАО "МТС" и ОАО "КСК") аккредитованы в качестве сервисных резидентов технопарка.</t>
  </si>
  <si>
    <t xml:space="preserve">Обеспечение деятельности специализированной организации, осуществляющей методическое, организационное, экспертно-аналитическое и информационное сопровождение развития инновационного территориального кластера в виде взноса в уставный капитал ОАО "Агентство инновационного развития – центр кластерного развития Калужской области". Приобретение оборудования для оснащения инжинирингового центра фармацевтики, медицины и биотехнологий в виде взноса в уставный капитал ОАО "Агентство инновационного развития - центр кластерного развития Калужской области". </t>
  </si>
  <si>
    <t>Создание и развитие сети МФЦ в регионе: проведение ремонтов помещений для размещения МФЦ, приобретение оснащения, защиту каналов связи, а также на внедрение единого фирменного стиля для системы МФЦ согласно поручению Правительства Российской Федерации от 20 марта 2014 года № СП-П16-1864. По состоянию на 31 декабря 2015 года в Калужской области открыто 34 МФЦ и 72 территориально обособленных структурных подразделения МФЦ (далее – ТОСП) на базе библиотек и администраций сельских поселений, в которых действуют 313 окон обслуживания. Участник Подпрограммы – министерство культуры и туризма Калужской области, получило финансирование на приспособление под современное использование объекта культурного наследия федерального значения "Ансамбль Гостиного двора", расположенного по адресу: г. Калуга, ул. Ленина, д. 126, стр. 1.</t>
  </si>
  <si>
    <t xml:space="preserve">Приобретено и установлено 10 стационарных комплексов  фиксации нарушений скоростного режима типа "Кордон". Выполнены работы по техническому обслуживанию комплесов фиксации нарушений Правил дорожного движения, обработке материалов, полученных с использованием данных комплексов, а также пересылке постановлений по делам об административных правонарушениях. В  целях повышения безопасности дорожного движения в Калужской области в 2015 году установлено 3 038 пог. м барьерных ограждений, 950 пог. м пешеходных ограждений, 20 систем импульсной индикации на нерегулируемых пешеходных переходах, 428 шт. дорожных знаков на перекрестках и пешеходных переходах, в том числе знаков индивидуального проектирования; нанесено на 1220 км автодорог горизонтальной дорожной разметки; разработан 1 проект организации дорожного движения. Обустроено искусственным электроосвещением 11,545 км автодорог проходящих по территориям населенных пунктов, в том числе в местах концентрации ДТП. Проведен областной конкурс "Безопасное колесо", а также организовано их участие в финале Всероссийского конкурса юных инспекторов дорожного бвижения  "Безопасное колесо - 2015" и Межгосударственном слете юных инспекторов дорожного движения. Изготовлено и распространено среди дошкольников и учащихся младших классов 9500 шт. световозвращающих браслетов. </t>
  </si>
  <si>
    <t>В 2015 году ОАО "Птицефабрика Калужская" заключило договор страхования птицы, осуществляющийся с государственной поддержкой. Страховая сумма –  188920,3 тыс. руб.  Сумма уплаченной страховой премии - 2644,9 тыс. руб.За счет средств областного и федерального бюджетов предоставлены субсидии на поддержку племенного крупного рогатого скота мясного направления, на строительстов и реконструкцию объектов мясного скотоводства. Сельскохозяйственным товаропроизводителям возмещены средства на закупку 2 взвешивающих устройств, приоб ретение травосмесей в количестве 2,86 тонны, "корова-теленок". Выплачены субсидии в части возмещения процентной ставки по инвестиционным  кредитам (займам), заключенных на строительство и реконструкцию  объектов мясного скотоводства. сельскохозяйственные товаропроизводители получили субсидии за сдачу молока высшего сорта в количестве 69,8 тыс. тонн или (38,5% от реализации высшего сорта). субсидий ООО "Калужская Нива" Ферзиковского района на реализацию инвестиционного проекта "Реконструкция фермы КРС на 500 голов с последеющим расширением до 2000 голов". В 2015 году за счет реконструкции и модернизации ферм в хозяйстве создано 2000 скотомест. Выплачены субсидии на компенсацию части затрат на приобретение элитных семян 13 видов сельскохозяйственных культур, племенного молодняка КРС, семени быка, сексированного семени быка, содержание маточного поголовья КРС, свиней. Выдано грантов бытовое обустройство 49 начинающим фермерам. Выделенные средства способствовали строительству и реконструкции 11 семейных животноводческих ферм. Компенсацию части затарат на приобретение сельскохозяйственной техники, на уплату лизинговых платежей по договорам финансовой аренды (лизинга) движимого имущества. На приобретение современной энергонасыщенной сельскохозяйственной техники, в том числе: 2 оборотных плуга, 2 бульдозерных отвала,  5 тракторов и разбрасыватель минеральных удобрений. Начислены субсидии сельскохозяйственными организациями на компенсацию части затрат на выплаты ежемесячных доплат и социальных выплат 119 молодым специалистам сельскохозяйственного производства, стипендий в области сельского хозяйства.</t>
  </si>
  <si>
    <t xml:space="preserve">В отчетном году средства областного бюджета направлялись на обеспечение деятельности аппарата Уполномоченного по правам ребенка в Калужской области по исполнению возложенных полномочий. Также были проведены уроки правовой грамотности, круглый стол, социологический опрос и заседание детского общественного совета на тему "Синтетические наркотики – угроза жизни", международная научно-практическая конференция, праздник, посвященный Дню защиты детей, ежегодный областной конкурс "Дети-Творчество-Право", обеспечено участие в I Всероссийском молодежном форуме "Преодоление" в г. Курске.
</t>
  </si>
  <si>
    <t>Приобретено 2 единицы взвешивающих устройств, 2,86 тонн травосмесей для закладки многолетних пастбищ, обеспечено содержание 5 345 голов крупного рогатого скота по системе "корова-теленок".</t>
  </si>
  <si>
    <t>Введено в эксплуатацию роботизированные фермы в 13 сельскохозяйственных организациях: ЗАО "Кривское" Боровского района, ИП Глава КФХ Иванов В.И. и ООО АТП "Живой источник" Мосальского района, ИП Глава КФХ Козлов В.А. и ООО "Калужская Нива" Ферзиковского района, ООО "Хотьково" Думиничского района, ООО "Трубецкое" Тарусского района, ИП Глава КФХ Пугачев И.И. Перемышльского района, ООО "Путогино – 2", ООО "Стрельня" и ИП Глава КФХ Дымчук Г.И. Мосальского района, ИП Глава КФХ Кошманов В.Е. Жиздринского района, ООО "Племенная ферма" Юхновского района. Приобретено 8 роботизированных установок доения коров и 3 комплекта оборудования для кормления скота.</t>
  </si>
  <si>
    <t>Минтруд России</t>
  </si>
  <si>
    <t xml:space="preserve">ГП РФ "Социальная поддержка граждан"
</t>
  </si>
  <si>
    <t>ГП РФ "Развитие культуры и туризма" на 2013 - 2020 годы</t>
  </si>
  <si>
    <t>Минкультуры России</t>
  </si>
  <si>
    <t>Областной бюджет: проведение мероприятий  в сфере культуры, искусства и кинематографии. Популяризацию творчества калужских авторов, культурных и исторических событий, связанных с калужским краем: издание альбома "Великое Стояние на Угре", посвященного 535-летию Великого Стояния на Угре; выплата стипендий и премий в области культуры, в том числе одаренным детям, участие в творческой смене Всероссийского центра для одаренных детей в г. Сочи;  издание Календаря памятных и знаменательных дат Калужской области и др. Федеральный бюджет: денежные поощрения лучшим муниципальным учреждениям культуры, находящимся на территориях сельских поселений, и их работникам.</t>
  </si>
  <si>
    <t>п/п "Искусство"</t>
  </si>
  <si>
    <t xml:space="preserve">п/п "Искусство", п/п "Наследие", ФЦП "Культура России (2012 - 2018 годы)"  </t>
  </si>
  <si>
    <t xml:space="preserve">Областной бюджет: приобретены картины заслуженного художника РФ, академика Российской академии художников Никаса Сафронова, произведения  российского художника Э.А. Штейнберга. Выполнены работы по оснащению компьютерным и телекоммуникационным оборудованием Калужского музея изобразительных искусств.Создан тематический музей, посвященный династии Романовых. Приобретен специализированный микроавтобус для транспортировки произведений изобразительного искусства Калужским музеем изобразительных искусств. Оплата подготовкаи актерских кадров в ФГБОУ ВПО "Театральный институт имени Бориса Щукина при Государственном академическом театре имени Евгения Вахтангова". Установка и обслуживание пожарно-охранной сигнализации, проведение ремонтных работ в учпеждениях культуры. Выполнение государственного задания государственными учреждениями культуры Калужской области. Федеральный бюджет: проведение мероприятий по комплектованию книжных фондов библиотек муниципальных образований Калужской области, в том числе на приобретение литературно-художественных журналов и (или) на их подписку; проведение мероприятий по подключению 24 общедоступных библиотек муниципальных образований к сети Интернет;  выполнены работы по оснащению компьютерным и телекоммуникационным оборудованием Калужского музея изобразительных искусств; создан тематический музей, посвященный династии Романовых.  Строительство инновационного культурного центра в городе Калуге, центра культурного развития в г. Тарусе. Реконструкция зданий по ул. Баррикад, д. 172 в г. Калуге; укрепление материально-технической базы и оснащение оборудованием детских школ искусств; приобретен специализированный микроавтобус для транспортировки произведений изобразительного искусства Калужским музеем изобразительных искусств, механическое оборудование сцены для "Калужский Ордена Трудового Красного Знамени областной драматический театр", проекционное оборудование Калужским молодёжным симфоническим оркестром, комплект звукоусилительного оборудования Калужской областной филармонией.                   
</t>
  </si>
  <si>
    <t xml:space="preserve">ФЦП "Культура России (2012 - 2018 годы)"  </t>
  </si>
  <si>
    <t>ФГБУК "Государственный музей истории космонавтики им. К.Э. Циолковского", г.Калуга</t>
  </si>
  <si>
    <t>Федеральное агентство по туризму</t>
  </si>
  <si>
    <t>ГП РФ "Развитие физической культуры и спорта"</t>
  </si>
  <si>
    <t xml:space="preserve">п/п "Развитие спорта высших достижений и системы подготовки спортивного резерва"
</t>
  </si>
  <si>
    <t>ФЦП "Развитие физической культуры и спорта в Российской Федерации на 2006 - 2015 годы"</t>
  </si>
  <si>
    <t xml:space="preserve">ГП РФ "Содействие занятости населения" </t>
  </si>
  <si>
    <t>п/п "Активная политика занятости населения и социальная поддержка безработных граждан"</t>
  </si>
  <si>
    <r>
      <t xml:space="preserve">ГП РФ "Содействие занятости населения", </t>
    </r>
    <r>
      <rPr>
        <sz val="13"/>
        <rFont val="Times New Roman"/>
        <family val="1"/>
      </rPr>
      <t xml:space="preserve">п/п "Оказание содействия добровольному переселению в Российскую Федерацию соотечественников, проживающих за рубежом" </t>
    </r>
  </si>
  <si>
    <r>
      <t>ГП РФ "Доступная среда" на 2011 - 2015 годы,</t>
    </r>
    <r>
      <rPr>
        <sz val="13"/>
        <rFont val="Times New Roman"/>
        <family val="1"/>
      </rPr>
      <t xml:space="preserve"> п/п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t>
    </r>
  </si>
  <si>
    <r>
      <t xml:space="preserve">ГП РФ "Развитие культуры и туризма" на 2013 - 2020 годы, </t>
    </r>
    <r>
      <rPr>
        <sz val="13"/>
        <rFont val="Times New Roman"/>
        <family val="1"/>
      </rPr>
      <t>п/п "Туризм"</t>
    </r>
  </si>
  <si>
    <t>Минстрой России</t>
  </si>
  <si>
    <t xml:space="preserve">ГП РФ "Обеспечение доступным и комфортным жильем и коммунальными услугами граждан Российской Федерации" </t>
  </si>
  <si>
    <t>ФЦП "Чистая вода"</t>
  </si>
  <si>
    <t xml:space="preserve">ФЦП "Жилище" на 2011 - 2015 годы, п/п "Обеспечение жильем молодых семей" </t>
  </si>
  <si>
    <t xml:space="preserve">За 2015 год инспекторами проверено 32984,12 тыс. м2 многоквартирных домов и жилых помещений, выявлено 10591 фактов нарушений правил и норм действующего жилищного законодательства при использовании и сохранности жилищного фонда, составлено 3440 протоколов об административных правонарушениях. По результатам рассмотрения дел об административных правонарушениях, в том числе судами по материалам, подготовленным инспекцией, применено штрафных санкций на общую сумму 21 881,64 тыс. рублей.  За 2015 год в Колл-центр поступило 15461 телефонное обращение, касающихся различных вопросов сферы жилищно-коммунального хозяйства, из которых 15391 было своевременно разрешено.Выдано и поставлено на контроль 5654 предписаний. Осуществляется постоянный контроль их исполнения.
</t>
  </si>
  <si>
    <t xml:space="preserve">Реализуется в рамках ГП КО "Молодежь Калужской области", "Социальная поддержка граждан в Калужской области", "Семья и дети Калужской области", "Развитие образования в Калужской области", "Развитие здравоохранения в Калужской области", "Развитие рынка труда в Калужской области" без выделения в них отдельных сумм на данную программу. Материальную помощь получили 659 семей, находящиеся в трудной жизненной ситуации, адресную социальную помощь получили 265 граждан пожилого возраста и инвалидов. За 2015 год государственным казенным учреждением социального обслуживания Калужской области "Калужский областной социальный центр по оказанию помощи лицам без определенного места жительства" временный приют и необходимые социальные услуги предоставлены 150 гражданам из числа ранее судимых и освободившихся из мест лишения свободы. Трансляция на мониторах, размещённых в местах массового пребывания граждан, социальной рекламы по защите граждан от противоправных действий и способах защиты от преступных посягательств. Информированию населения в средствах массовой информации о комплексе услуг, предоставляемых подразделениями вневедомственной охраны полиции. В органы службы занятости населения области за 2015 год в поиске подходящей работы обратилось 168 граждан, освобожденных из учреждений, исполняющих наказание в виде лишения свободы. Статус безработного получили  70 человек. Всем гражданам, освободившимся после отбытия наказания, предоставлены различные варианты трудоустройства, к работе приступили 58 человек, один из которых организовал собственное дело. К профессиональному обучению по профессии "Водитель погрузчика" и "Тракторист" приступили 2 человека, государственная услуга по профессиональной ориентации предоставлена 40 гражданам.  На регистрационном учете в органах службы занятости населения состоит 22 гражданина, обратившихся после отбытия наказания в учреждениях пенитенциарной системы. Граждане, освободившиеся из мест лишения свободы, принимались на работу по таким профессиям как аппаратчик, водитель автомобиля, кладовщик, машинист, охранник, слесарь по ремонту автомобилей, слесарь механик, слесарь-сборщик, тракторист, электрогазосварщик, швея, грузчик, подсобный рабочий, укладчик-упаковщик и др.  Всем гражданам, освободившимся из исправительных учреждений УИС Калужской области и обратившимся в центры занятости населения Калужской области, оказаны информационные услуги. В ходе реализации программы "Социальный патруль" сотрудниками подведомственных учреждений социального обслуживания семьи и детей было организовано более 400 вечерних рейдов.
</t>
  </si>
  <si>
    <t xml:space="preserve">В рамках ГП КО: "Молодежь Калужской области" , "Развитие культуры в Калужской области" ,"Социальная поддержка граждан в Калужской области" ,"Развитие образования в Калужской области", ВЦП "Развитие государственной гражданской службы Калужской области" 
</t>
  </si>
  <si>
    <t>Министерство внутренней политики и массовых коммуникаций Калужской области, министерство культуры и туризма Калужской области, министерство образования и науки Калужской области</t>
  </si>
  <si>
    <t>МЧС России</t>
  </si>
  <si>
    <t>ГП РФ "Защита населения и территорий от чрезвычайных ситуаций, обеспечение пожарной безопасности и безопасности людей на водных объектах"</t>
  </si>
  <si>
    <t xml:space="preserve">ФЦП "Создание системы обеспечения вызова экстренных оперативных служб по единому номеру "112" в Российской Федерации на 2012 - 2017 годы" </t>
  </si>
  <si>
    <t>Областной бюджет: поставка мебели для для объекта "Создание резервного Центра обработки вызовов системы-112 Калужской области, г. Обнинск, ул. Гурьянова, д.3" Фендеральный бюджет: поставка оборудования для объекта  "Создание резервного Центра обработки вызовов системы-112 Калужской области, г. Обнинск, ул. Гурьянова, д.3". За счет средств юридических лиц проведено техническое оснащение 6-х головных дежурно-диспетческих служб аварийной службы газовой сети г. Калуги и проведение пусконаладочных работ.</t>
  </si>
  <si>
    <t>ФЦП "Преодоление последствий радиационных аварий на период до 2015 года"</t>
  </si>
  <si>
    <t xml:space="preserve">Министерство спорта  Калужской области; министерство труда и социальной политики Калужской области;
министерство здравоохранения Калужской области; министерство образования и науки Калужской области; министерство внутренней политики и массовых коммуникаций Калужской области;
министерство культуры и туризма Калужской области
</t>
  </si>
  <si>
    <t>В рамках текущего финансирования по министерству: включение в реестр программ модернизации производства программ модернизации и технического перевооружения производства 5 промышленных предприятий для обоснования применения льготного налогообложения по налогу на прибыль, подлежащему зачислению в областной бюджет, и налогу на имущество организаций;  увеличение в 2015 году объема отгруженной продукции по промышленным предприятиям Калужской области на 3,8 %  относительно 2014 года, относительно 2012 года тот же показатель увеличился в 1,13 раза.</t>
  </si>
  <si>
    <t>Минэкономразвития России</t>
  </si>
  <si>
    <t>ГП РФ "Экономическое развитие и инновационная экономика"</t>
  </si>
  <si>
    <t>п/п "Развитие  малого и среднего предпринимательства"</t>
  </si>
  <si>
    <t>п/п "Стимулирование инноваций"</t>
  </si>
  <si>
    <t>п/п "Развитие  малого и среднего предпринимательства", п/п "Стимулирование инноваций"</t>
  </si>
  <si>
    <t xml:space="preserve">п/п "Совершенствование государственного
и муниципального управления"
</t>
  </si>
  <si>
    <t xml:space="preserve">Государственная программа Российской Федерации "Развитие транспортной системы" </t>
  </si>
  <si>
    <t xml:space="preserve">Федеральное дорожное агентство, Федеральное агентство воздушного транспорта
</t>
  </si>
  <si>
    <t xml:space="preserve">ГП РФ "Развитие транспортной системы" </t>
  </si>
  <si>
    <t xml:space="preserve">ГП РФ "Развитие транспортной системы", ГП РФ "Государственная программа развития сельского хозяйства и регулирования рынков сельскохозяйственной продукции, сырья и продовольствия на 2013 - 2020 годы" </t>
  </si>
  <si>
    <t xml:space="preserve">Федеральное дорожное агентство, Минсельхоз России
</t>
  </si>
  <si>
    <t xml:space="preserve">п/п "Дорожное хозяйство", ФЦП "Устойчивое развитие сельских территорий на 2014-2017 годы и на период до 2020 года"  </t>
  </si>
  <si>
    <t>Министерство развития информационного общества Калужской области. Министерство культуры Калужской области, Управление по охране объектов культурного наследия Калужской области</t>
  </si>
  <si>
    <t xml:space="preserve">Федеральное агентство воздушного транспорта
</t>
  </si>
  <si>
    <t xml:space="preserve">п/п "Гражданская авиация и аэронавигационное обслуживание" </t>
  </si>
  <si>
    <t>Минсельхоз России</t>
  </si>
  <si>
    <t>ГП РФ "Государственная программа развития сельского хозяйства и регулирования рынков сельскохозяйственной продукции, сырья и продовольствия на 2013 - 2020 годы"</t>
  </si>
  <si>
    <t>ФЦП "Устойчивое развитие сельских территорий на 2014-2017 годы и на период до 2020 года"</t>
  </si>
  <si>
    <t>ФЦП "Развитие мелиорации земель сельскохозяйственного назначения России на 2014 - 2020 годы"</t>
  </si>
  <si>
    <t>ФГБУ "Управление мелиорации земель и сельскохозяйственного водоснабжения по Калужской области"</t>
  </si>
  <si>
    <t>Реконструкция межхозяйственной осушительной системы в пойме р. Катагоща, Хвастовичский район (техническая готовность составила на 01.01.2016 - 30 %); реконструкция межхозяйственной осушительной системы № 1 в пойме р. Жиздра, Перемышльский район (проектные и изыскательские работы).</t>
  </si>
  <si>
    <t xml:space="preserve">Минприроды России, Федеральное агентство лесного хозяйства
</t>
  </si>
  <si>
    <t>ГП РФ "Развитие лесного хозяйства" на 2013 - 2020 годы</t>
  </si>
  <si>
    <t xml:space="preserve">п/п "Охрана и защита лесов"
</t>
  </si>
  <si>
    <t xml:space="preserve">п/п "Обеспечение реализации государственной программы Российской Федерации "Развитие лесного хозяйства" на 2013 - 2020 годы"
</t>
  </si>
  <si>
    <t xml:space="preserve">п/п  "Обеспечение использования лесов"
</t>
  </si>
  <si>
    <t xml:space="preserve">п/п  "Воспроизводство лесов"
</t>
  </si>
  <si>
    <t xml:space="preserve">Федеральное агентство лесного хозяйства
</t>
  </si>
  <si>
    <t>Минэнерго России</t>
  </si>
  <si>
    <t>ГП РФ "Энергоэффективность и развитие энергетики"</t>
  </si>
  <si>
    <t>Минприроды России</t>
  </si>
  <si>
    <t>ГП РФ "Воспроизводство и использование природных ресерсов"</t>
  </si>
  <si>
    <t>ФЦП "Развитие водохозяйственного комплекса Российской Федерации в 2012-2020 годах"</t>
  </si>
  <si>
    <t xml:space="preserve">п/п  "Управление земельно-имущественными ресурсами Калужской области"
</t>
  </si>
  <si>
    <t>ГП РФ "Государственная программа развития сельского хозяйства и регулирования рынков сельскохозяйственной продукции, сырья и продовольствия на 2013 - 2020 годы", ГП РФ "Развитие рыбохозяйственного комплекса"</t>
  </si>
  <si>
    <t>п/п "Развитие подотрасли растениеводства, переработки и реализации продукции растениеводства", п/п "Развитие подотрасли животноводства, переработки и реализации продукции животноводства", п/п  "Развитие мясного скотоводства", п/п "Поддержка малых форм хозяйствования", п/п "Развитие молочного скотоводства", п/п "Поддержка племенного дела, селекции и семеноводства", п/п  "Развитие оптово-распределительных центров и инфраструктуры системы социального питания", п/п "Развитие аквакультуры"</t>
  </si>
  <si>
    <r>
      <t xml:space="preserve">ГП РФ "Государственная программа развития сельского хозяйства и регулирования рынков сельскохозяйственной продукции, сырья и продовольствия на 2013 - 2020 годы", </t>
    </r>
    <r>
      <rPr>
        <sz val="13"/>
        <rFont val="Times New Roman"/>
        <family val="1"/>
      </rPr>
      <t>п/п "Развитие мясного скотоводства"</t>
    </r>
  </si>
  <si>
    <t>Росатом</t>
  </si>
  <si>
    <t>ФЦП "Ядерные энерготехнологии нового поколения на период 2010 - 2015 годов и на перспективу до 2020 года"</t>
  </si>
  <si>
    <t>АО "Государственный научный центр Российской Федерации - Физико-энергетический институт имени А.И.Лейпунского", г.Обнинск</t>
  </si>
  <si>
    <t>ГП РФ "Развитие атомного энергопромышленного комплекса"</t>
  </si>
  <si>
    <t>Техническое перевооружение комплекса больших физических стендов для моделирования реакторов на быстрых нейтронах и их топливных циклов.</t>
  </si>
  <si>
    <t>Минпромторг России</t>
  </si>
  <si>
    <t>ФЦП "Развитие электронной компонентной базы и радиоэлектроники" на 2008 - 2015 годы</t>
  </si>
  <si>
    <t>ОАО "Калужский завод телеграфной аппаратуры", г. Калуга; ОАО "Калугаприбор", г.Калуга</t>
  </si>
  <si>
    <t xml:space="preserve">ГП РФ "Развитие электронной и радиоэлектронной промышленности на 2013 - 2025 годы" </t>
  </si>
  <si>
    <t>Реконструкция и техническое перевооружение с целью создания контрактного производства электронных модулей.</t>
  </si>
  <si>
    <t>ФЦП "Развитие гражданской авиационной техники России на 2002 - 2010 годы и на период до 2015 года"</t>
  </si>
  <si>
    <t xml:space="preserve">АО "Обнинское научно-производственное предприятие "Технология" им. А.Г. Ромашина, г.Обнинск           </t>
  </si>
  <si>
    <t xml:space="preserve">ГП РФ "Развитие авиационной промышленности на 2013 - 2025 годы"
</t>
  </si>
  <si>
    <t xml:space="preserve">Техническое перевооружение (реконструкция) научно-исследовательских и производственных комплексов по разработке технологий для производства изделий из композиционных, керамических, стеклокерамических и органо-силикатных материалов (1 и 2 этапы). </t>
  </si>
  <si>
    <t>ООО "Гигиена сервис мед"</t>
  </si>
  <si>
    <t>п/п "Обеспечение реализации государственной программы" (субсидии Фонду развития промышленности)</t>
  </si>
  <si>
    <t xml:space="preserve">Средства из Фонда развития промышленности, который обеспечивает финансирование инвестиционных проектов путем предоставления займов на их реализацию,   были предоставлены ООО "Гигиена сервис мед" на реализацию инвестиционного проекта по производству подгузников для взрослых. </t>
  </si>
  <si>
    <t>Минэкономразвития России, Росреестр</t>
  </si>
  <si>
    <t>ФЦП "Развитие единой государственной системы регистрации прав и кадастрового учета недвижимости (2014 - 2019 годы)"</t>
  </si>
  <si>
    <t>Управление Федеральной службы государственной регистрации, кадастра и картографии по Калужской области</t>
  </si>
  <si>
    <t>Строительство централизованного архивохранилища Центрального федерального округа в г. Калуга, в т.ч. проектные и изыскательские работы.</t>
  </si>
  <si>
    <t>Судебный департамент при Верховном Суде Российской Федерации</t>
  </si>
  <si>
    <t>ФЦП "Развитие судебной системы России" на 2013 - 2020 годы</t>
  </si>
  <si>
    <t>Управление Судебного департамента в Калужской области - строительство здания для Малоярославецкого районного суда Калужской области (проектные и изыскательские работы). Калужский областной суд - увеличение стоимости основных фондов. Управление Судебного департамента в Калужской области и Арбитражный суд Калужской области - субсидии на приобретение жилых помещений работникам.</t>
  </si>
  <si>
    <t xml:space="preserve">Управление Судебного департамента в Калужской области, Калужский областной суд, Арбитражный суд Калужской области </t>
  </si>
  <si>
    <t>ГП КО "Профилактика незаконного потребления наркотических средств и психатропных веществ, наркомании в Калужской области"</t>
  </si>
  <si>
    <t xml:space="preserve">ФЦП "Повышение безопасности дорожного движения в 2013 - 2020 годах" </t>
  </si>
  <si>
    <t>ГП РФ "Обеспечение общественного порядка и противодействие преступности"</t>
  </si>
  <si>
    <t>Главное управление МЧС России по Калужской области</t>
  </si>
  <si>
    <t>Приобретен Камаз со специальным медицинским модулем.</t>
  </si>
  <si>
    <t>Построен и сдан в эксплуатацию переходящий объект "Газификация с.Севастополь-д.Новоселки Хвастовичского района" протяженностью 8,086 км. Выполнены работы, но не произведена оплата работ  по следующим объектам: "Уличные газопроводы в с. Волосово-Дудино Ульяновского района  Калужской области", протяженностью  5,3 км,  "Котельная школы ТКУ-0,3Б с. Бутчино по ул. Школьная, д.11 Куйбышевского района Калужской области мощностью 0,3 МВт".</t>
  </si>
  <si>
    <t>п/п "Профилактика заболеваний и формирование здорового образа жизни. Развитие первичной медико-санитарной помощи"</t>
  </si>
  <si>
    <t xml:space="preserve">п/п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t>
  </si>
  <si>
    <t>Приложение № 1</t>
  </si>
  <si>
    <t>к информации к координационному совещанию руководителей органов государственной власти области и территориальных федеральных органов государственной власти по Калужской области по вопросу "Об итогах реализации мероприятий федеральных и региональных целевых программ на территории Калужской области в 2015 году и перспективах реализации государственных программ Калужской области в 2016 году (во исполнение Указа Президента Российской Федерации от 07.05.2012 № 596 "О долгосрочной государственной экономической политике")"</t>
  </si>
  <si>
    <t xml:space="preserve">Итоги финансирования и выполнения мероприятий федеральных и региональных целевых программ Калужской области                                                                                                         в 2015 году </t>
  </si>
  <si>
    <t xml:space="preserve">Проведены: олимпиады по общеобразовательным предметам среди обучающихся по программам подготовки квалифицированных рабочих (служащих): химия, литература, физика, история, математика; олимпиады по общеобразовательным предметам среди студентов по программам подготовки специалистов среднего звена: информатика, иностранный язык, литература, математика; региональная ежегодная олимпиада профессионального мастерства обучающихся по специальностям: "Техническое обслуживание и ремонт автомобильного транспорта", "Технология машиностроения", "Программирование в компьютерных системах", "Технология продукции общественного питания" и профессиям: "Парикмахер", "Сварщик (электросварочные и газосварочные работы)", "Повар, кондитер", "Тракторист-машинист сельскохозяйственного производства"; областная ежегодная выставка (смотр-конкурс) работ студентов профессиональных образовательных организаций "Интеллектуально-творческий потенциал будущего". Победители региональных конкурсов профессионального мастерства были направлены для участия во Всероссийской олимпиаде профессионального мастерства по профессии: "Сварщик" (электросварочные и газосварочные работы) и специальности "Технология машиностроения".  В олимпиадах и конкурсах в 2015 году приняли участие более 3-х тысяч студентов профессиональных образовательных  организаций Калужской области. Проведен областной конкурс студентов профессиональных образовательных организаций "Будущий учитель". Семь человек были награждены призами и дипломами. Проведена X областная предметная олимпиада студентов образовательных организаций высшего образования по 8 учебным дисциплинам: правоведение, менеджмент, математика, экономика, физика, химия, биология, информатика. В олимпиаде 2015 г. приняли участие 198 студентов вузов, расположенных на территории Калужской области.
</t>
  </si>
  <si>
    <t>п/п "Развитие дошкольного образования"</t>
  </si>
  <si>
    <t xml:space="preserve">п/п "Развитие системы воспитания и социализации обучающихся"
</t>
  </si>
  <si>
    <t xml:space="preserve">п/п "Создание условий для получения качественного образования"
</t>
  </si>
  <si>
    <t xml:space="preserve">Финансовое обеспечение выполнения государственного задания на оказание государственных услуг. Реорганизовано Государственное автономное образовательное учреждение среднего профессионального образования Калужской области "Калужский колледж информационных технологий и управления" путем присоединения к нему Государственного бюджетного образовательного учреждения среднего профессионального образования Калужской области "Калужский государственный машиностроительный колледж" и Государственного бюджетного образовательного учреждения среднего профессионального образования Калужской области "Калужский политехнический колледж". С 2015 г. функционирует Ресурсный центр (многофункциональный центр прикладных квалификаций) в области строительства на базе ГБОУ СПО "Коммунально-строительный техникум". В Центре оборудованы: мастерская сухого строительства, мастерская кровельных работ, мастерская по обслуживанию и ремонту газового оборудования, кабинеты теоретического обучения. На сегодняшний день Центром обучено (прошли переподготовку и повышение квалификации)  138 человек. Повысили квалификацию 227 педагогических работников учреждений профессионального образования.  </t>
  </si>
  <si>
    <t xml:space="preserve">п/п "Поддержка научно-исследовательской деятельности"
</t>
  </si>
  <si>
    <t xml:space="preserve">п/п "Обеспечение функционирования системы образования региона и реализации государственной программы"
</t>
  </si>
  <si>
    <t xml:space="preserve">п/п "Профилактика заболеваний и формирование здорового образа жизни. Развитие первичной медико-санитарной помощи"
</t>
  </si>
  <si>
    <t xml:space="preserve">п/п  "Развитие государственно-частного партнерства"
</t>
  </si>
  <si>
    <t xml:space="preserve">ООО "Фрезениус нефрокеа" вело строительство центра гемодиализа в г. Калуге. Оказание услуг населению планировало  начать со второго полугодия 2015 года по тарифам обязательного медицинского страхования в рамках территориальной программы государственных гарантий, однако, открытие центра гемодиализа перенесено на 2016 год. В 2015 году в территориальной программе государственных гарантий участвовало 16 негосударственных медицинских организаций, в 2014 году – 7. 
</t>
  </si>
  <si>
    <t xml:space="preserve">п/п "Развитие медицинской реабилитации и санаторно-курортного лечения, в том числе детей"
</t>
  </si>
  <si>
    <t xml:space="preserve">п/п "Оказание паллиативной помощи, в том числе детям"
</t>
  </si>
  <si>
    <t xml:space="preserve">п/п "Совершенствование системы территориального планирования здравоохранения Калужской области"
</t>
  </si>
  <si>
    <t xml:space="preserve">Реорганизованы 4 медицинских учреждения: ГБУЗ КО "Первая городская поликлиника имени Красного Креста" реорганизована путем  присоединения к ГБУЗ КО "Калужская городская больница № 5" , ГБУЗ КО "Городская поликлиника № 6" путем присоединения к ГБУЗ КО "Городская поликлиника № 8" (процесс реорганизации будет завершен в феврале 2016 года).  Для повышения эффективности работы стационара и поликлиник в рамках обязательного медицинского образования в 2015 году продолжалась оплата медицинской помощи: в стационаре по клинико-статистическим группам за пролеченного больного, в поликлинике – подушевому нормативу. 
</t>
  </si>
  <si>
    <t xml:space="preserve">п/п "Развитие мер социальной поддержки отдельных категорий граждан"
</t>
  </si>
  <si>
    <t xml:space="preserve">п/п "Модернизация и развитие системы социального обслуживания пожилых людей, инвалидов и граждан, находящихся в трудной жизненной ситуации"
</t>
  </si>
  <si>
    <t xml:space="preserve">Финансирование осуществляется в рамках государственных программ Калужской области: "Развитие здравоохранения в Калужской области",  "Доступная среда в Калужской области",  "Молодежь Калужской области", "Информационное общество и повышение качества государственных и муниципальных услуг в Калужской области",   "Развитие туризма в Калужской области", "Развитие культуры в Калужской области", "Развитие рынка труда в  Калужской области". В 2015 году 86793 человек из числа пожилых граждан получили диспансерное обслуживание. На базе центральных районных больниц развернуто 814 коек сестринского ухода, пролечено 1906 человек. Обучение в "школах здоровья пациентов пожилого возраста" прошли 718 пожилых людей, консультацию и помощь по уходу за больными получили 45 человек из числа родственников пожилых людей. В 8 муниципальных районах Калужской области работают службы мобильного социального обслуживания, обеспечивающие предоставление социальных услуг жителям отдаленных населенных пунктов сельской местности. Клиентами этих служб стали 2878 человек из числа граждан пожилого возраста. Более 10 тыс. пожилых людей воспользовались услугами службы "Социальное такси". Волонтерами из числа учащихся школ, студентов оказали  дополнительные социально-бытовые услуги 1450 пожилым людям. В 2015 году обучение компьютерной грамотности в различных организациях и учреждениях прошли 5209 пенсионеров Калужской области. Калужским филиалом Российской Академии народного хозяйства и государственной службы при Президенте Российской Федерации проведено обучение компьютерной грамотности 150 неработающих пенсионеров. В рамках реализации проекта по обучению граждан основам компьютерной грамотности "Электронный гражданин" на бесплатной основе обучено 1890 граждан пожилого возраста. Слушатели получили возможность открыть личный кабинет на Едином портале государственных и муниципальных услуг.  Кроме того, обучение пожилых людей компьютерной грамотности было организовано в ГАОУ ДПО "Калужский институт развития образования", в библиотеках, в государственных учреждениях социального обслуживания граждан пожилого возраста и инвалидов. Обучение прошли 2772 пожилых гражданина. </t>
  </si>
  <si>
    <t xml:space="preserve">п/п "Демографическое развитие и семейная политика Калужской области"
</t>
  </si>
  <si>
    <t>п/п  "Развитие системы социального обслуживания семьи и детей Калужской области"</t>
  </si>
  <si>
    <t xml:space="preserve"> п/п "Вместе с семьей"</t>
  </si>
  <si>
    <t xml:space="preserve">Выполнение государственного задания - 2 детских дома, среднегодовая численность 122 человека, услугами ГКОУ "Центр содействия семейному устройству детей, оставшихся без попечения родителей, и психолого-медико-социального сопровождения змещающих семей воспользовались 4680 человек, в том числе  1158 замещающих семьи. Произведено 1303 денежные выплаты на личные нужды воспитанников учреждений для детей-сирот (карманные расходы). Осуществлена закупка компьютерного оборудования и программного обеспечения ОМСУ в рамках переданных полномочий по опеке и попечительству в отношении несовершеннолетних для осуществления централизованного учета детей-сирот и детей, оставшихся без попечения родителей. За счет субвенции из федерального бюджета произведены 372 выплаты единовременного пособия при передаче детей на воспитание в семьи граждан. По 17 обращениям оказана адресная материальная помощь семьям, воспитывающим детей-сирот и детей, оставшихся без попечения родителей, в связи с трудной жизненной ситуацией и лицам из числа детей-сирот на осуществление ремонта жилых помещений, закрепленных за ними. В 2015 году за счет средств федерального и областного бюджетов детям-сиротам предоставлено 168 жилых помещений, за оплатой договоров найма жилого помещения обратилось 315 человек. </t>
  </si>
  <si>
    <t xml:space="preserve">Комплексная помощь оказана 980 лицам из числа детей-сирот и детей, оставшихся без попечения родителей, социальной гостиницей воспользовался 61 человек. Индивидуальное социальное сопровождение осуществляется в 27 образовательных учреждениях среднего и в двух образовательных учреждениях высшего профессионального образования Калужской области. Социально-бытовые услуги предоставлены 405 лицам (средняя численность за год), прибывшим в Калужскую область из Украины и нуждающимся во временном размещении на территории Российской Федерации. </t>
  </si>
  <si>
    <t xml:space="preserve">п/п "Развитие учреждений культуры и образования в сфере культуры Калужской области"
</t>
  </si>
  <si>
    <t xml:space="preserve">п/п "Организация и проведение мероприятий в сфере культуры, искусства и кинематографии"
</t>
  </si>
  <si>
    <t xml:space="preserve"> п/п "Обеспечение государственной охраны, сохранения, использования и популяризации объектов культурного наследия, усадебных комплексов и военно-мемориальных объектов"</t>
  </si>
  <si>
    <t xml:space="preserve">Проведены ремонтно-реставрационные работы: по выявленному объекту культурного наследия "Усадьба Городская (Яновских), сер. 19-нач. 20 вв.": "Северный флигель", по адресу: г. Калуга, ул. Воскресенская, д. 9"; по объекту культурного наследия федерального значения "Ансамбль Гостиного двора, 1784 г.", по объекту культурного наследия регионального значения "Мемориальный комплекс в честь воинов 49-й Армии, погибших в октябре-декабре 1941 г. при обороне Москвы", расположенного по адресу: КО, Жуковский район, с. Кременки. Выполнение государственного задания ГАУК КО "Научно – производственный центр по сохранению и использованию объектов культурного наследия". 
</t>
  </si>
  <si>
    <t xml:space="preserve">Хранение, комплектование, учет и использование архивных документов архивных фондов. Оказание информационных услуг.
</t>
  </si>
  <si>
    <t xml:space="preserve">п/п  "Обеспечение формирования и содержания архивных фондов в Калужской области"
</t>
  </si>
  <si>
    <t>Строительство второй очереди ФГБУК "Государственный музей истории космонавтики им. К.Э. Циолковского" общей площадью 15 тыс. кв. м. Процент технической готовности по состоянию на 01.01.2016 - 57,6 %.</t>
  </si>
  <si>
    <t xml:space="preserve">п/п "Развитие физической культуры, массового спорта и спорта высших достижений"
</t>
  </si>
  <si>
    <t xml:space="preserve">п/п "Повышение эффективности управления развитием отрасли физической культуры и спорта в Калужской области"
</t>
  </si>
  <si>
    <t>Минспорта России</t>
  </si>
  <si>
    <t>п/п "Содействие занятости населения Калужской области"</t>
  </si>
  <si>
    <t xml:space="preserve">п/п "Улучшение условий и охраны труда в организациях на территории Калужской области"
</t>
  </si>
  <si>
    <t xml:space="preserve">Выполнены работы по ремонту и адаптации в ГКУСО КО "Калужский областной социальный центр по оказанию помощи лицам без определенного места жительства",  ГБУ КО "Тарусский дом-интернат для престарелых и инвалидов" и ГБУ КО "Спас-Деменский дом-интернат для престарелых и инвалидов" (Павлиновский филиал), в ГАПОУ КО "Обнинский колледж технологий и услуг" и ГБПОУ КО "Сосенский политехнический техникум", приобретен гусеничный подъемник ГБУ КО "Калужский реабилитационный центр для детей и подростков с ограниченными возможностями "Доброта" .В 3 учреждениях здравоохранения произведена замена 4 лифтов, приобретен ступенькоход. В ГБОУ ДО КО "ДЮСШ "Спартак", ГБОУ ДО КО "ОСДЮСШОР "Юность" и ГБОУ ДО КО "СДЮШОР Л. Латыниной" установлены пандусы, поручни, кнопки вызова помощника, приобретены антискользящие коврики. Для 2 государственных учреждениий культуры (ГБУК КО "Калужский музей изобразительных искусств", ГКУК КО "Областная специальная библиотека для слепых им. Н. Островского") приобретено оборудование для адаптации к обслуживанию инвалидов. В 25 муниципальных общеобразовательных организациях: созданы основные элементы архитектурной доступности для лиц с нарушением опорно-двигательного аппарата: установлены пандусы, расширены дверные проемы, оборудованы санитарно-гигиенические помещения, на 1 этаже установлены перила вдоль стен внутри здания;  закуплено специальное учебное, реабилитационное и компьютерное оборудование (коррекционно - развивающий и коррекционно-диагностический комплекс, оборудование для кабинета логопеда и психолога, оборудование в комнату психологической разгрузки, ученические столы с регулируемой поверхностью для детей с ДЦП, офтальмотренажеры и др.). Оборудование в учреждение закупалось с учетом особых потребностей детей-инвалидов, обучаемых в учреждении. Муниципальными образованиями "Дзержинский район", "Город Киров и Кировский район" закуплен адаптированный автомобильный транспорт общего пользования для инвалидов (низкопольные автобусы 2 единицы). Для ГБУК КО "Калужская областная научная библиотека им. В.Г. Белинского" и ГБУК КО "Калужский музей изобразительных искусств" приобретено специализированное оборудование для обслуживания инвалидов с нарушением слуха. Осуществлено сопровождение субтитрированием в виде бегущей строки и сурдопереводом информационных программ с размещением в телевизионном эфире телеканала "Телеканал "Россия" (Россия-1). Организован и проведен областной конкурс на звание "Лучшее учреждение социальной службы Калужской области по содержанию и благоустройству".
</t>
  </si>
  <si>
    <t>Областной бюджет: услуга по предоставлению дополнительного образования детей туристско-краеведческой направленности предоставлена 679 обучающимся. Проведены областные соревнования детско-юношеского движения "Школа безопасности",  туристско-краеведческие слеты, туриады, краеведческие вечера. Организован и проведен областной смотр-конкурс музеев общеобразовательных учреждений калужской области, посвященный 70-летию Победы. Проведение мероприятий посвященным историко-культурным событиям областного и местного значения, мероприятий событийного туризма и туристко-кроеведческого туризма, массовых мероприятий активного отдыха.  Международный военно-исторический фестиваль "День Малоярославецкого сражения". Информационная поддержка развития туризма в Калужской области. Федеральный бюджет: проведен международный военно-исторический фестиваль "День Малоярославецкого сражения".</t>
  </si>
  <si>
    <t xml:space="preserve">п/п  "Комплексное освоение и развитие территорий в целях жилищного строительства и развития индивидуального жилищного строительства"
</t>
  </si>
  <si>
    <t xml:space="preserve">п/п "Формирование сбалансированного рынка жилья экономкласса и повышение эффективности обеспечения жильем отдельных категорий граждан"
</t>
  </si>
  <si>
    <t xml:space="preserve">На территории области переселено 2 259 чел., ликвидировано 31,85 тыс. кв. метров аварийного жилищного фонда, построено и введено в эксплуатацию 38,97 тыс. кв. метров жилья. Имущественный взнос Фонду поддержки строительства доступного жилья Калужской области на реализацию мероприятий по переселению граждан из аварийного жилья в рамках региональной адресной программы по переселению граждан из аварийного жилищного фонда. </t>
  </si>
  <si>
    <t xml:space="preserve">п/п  "Обеспечение жильем молодых семей"
</t>
  </si>
  <si>
    <t xml:space="preserve">п/п "Развитие арендного фонда жилья в Калужской области - жилье для профессионалов"
</t>
  </si>
  <si>
    <t xml:space="preserve">п/п  "Кадровое обеспечение задач строительства"
</t>
  </si>
  <si>
    <t xml:space="preserve">п/п "Поддержка ипотечного жилищного кредитования"
</t>
  </si>
  <si>
    <t xml:space="preserve">п/п "Чистая вода в Калужской области"
</t>
  </si>
  <si>
    <t xml:space="preserve">Выполнялись строительно-монтажные работы объектов водопроводно-канализационного хозяйства, в том числе   реконструкция канализационных очистных сооружений  г. Кирова, станция обезжелезивания воды  в г. Малоярославец,  реконструкция водозаборных сооружений в пос. Думиничи,  строительство станции очистки питьевой воды в г. Жиздре. Проведена реновация более 20 км водопроводных и канализационных сетей в 16 муниципальных образованиях области. Государственная поддержка   ГП КО "Калугаоблводоканал" в связи с неудовлетворительным состоянием имущества водопроводно-канализационного хозяйства областной собственности. Осуществлялось строительство следующих объектов   в рамках инвестиционных программ организаций водопроводно-канализационного комплекса и мероприятий по реконструкции, модернизации и строительству объектов ВКХ: "Строительство системы водоотведения от площадки Северная, с.Воскресенское, Ферзиковского района Калужской области" - протяженность – 1625 п.м; "Строительство сетей водоснабжения и водоотведения д.Воскресенское" - 3517 п.м; "Строительство самотечного канализационного коллектора в р-не д.Верховая, д.Квань г.Калуга от колодцев гасителей №№3,4 по ул.Академическая до места врезки в существующий коллектор Д=1000 мм в районе Тульского шоссе" - 700 п.м. </t>
  </si>
  <si>
    <t xml:space="preserve">п/п "Расширение сети газопроводов и строительство объектов газификации на территории Калужской области" (газификация Калужской области)"
</t>
  </si>
  <si>
    <t xml:space="preserve">п/п "Правовое просвещение населения Калужской области в жилищно-коммунальной сфере и стимулирование прогрессивных форм управления жилищным фондом в Калужской области"
</t>
  </si>
  <si>
    <t xml:space="preserve">п/п  "Обеспечение государственного строительного надзора и контроля за долевым строительством на территории Калужской области"
</t>
  </si>
  <si>
    <t xml:space="preserve">п/п Развитие и совершенствование гражданской обороны Калужской области"
</t>
  </si>
  <si>
    <t>п/п  "Обеспечение вызова экстренных оперативных служб по единому номеру "112" в Калужской области"</t>
  </si>
  <si>
    <t xml:space="preserve">п/п  "Пожарная безопасность в Калужской области"
</t>
  </si>
  <si>
    <t>Оплачен  государственный контракт по приобретению 3 лодок для поисково-спасательного отряда ПСС Калужской области.</t>
  </si>
  <si>
    <t>Расходы на обеспечение деятельности (оказание услуг) государственных учреждений</t>
  </si>
  <si>
    <t xml:space="preserve">п/п "Развитие системы обращения с отходами производства и потребления"
</t>
  </si>
  <si>
    <t xml:space="preserve">п/п "Регулирование качества окружающей среды, повышение уровня экологического образования населения"
</t>
  </si>
  <si>
    <t xml:space="preserve">Изданы обновленное издание  Красной книги Калужской области. Том "Растения", а также  сборник "Материалы к Красной книге Калужской области: данные о регистрации сосудистых растений за 150 лет с картосхемами распространения". Выполнение государственного задания учреждения в сфере природопользования, экологии и благоустройства, в отношении которого министерство природных ресурсов, экологии и благоустройства Калужской области осуществляет функции и полномочия учредителя. </t>
  </si>
  <si>
    <t xml:space="preserve">п/п  "Стимулирование муниципальных программ по повышению уровня благоустройства территорий"
</t>
  </si>
  <si>
    <t>Областной бюджет: выплаты победителям областного конкурса на звание "Самое благоустроенное муниципальное образование Калужской области" . Федеральный бюджет: выплаты победителям Всероссийского конкурса на звание "Самое благоустроенное городское (сельское) поселение России".</t>
  </si>
  <si>
    <t xml:space="preserve">п/п "Формирование благоприятной инвестиционной среды в Калужской области"
</t>
  </si>
  <si>
    <t>п/п  "Развитие промышленного сектора экономики Калужской области"</t>
  </si>
  <si>
    <t>п/п  "Развитие промышленности строительных материалов и индустриального домостроения в Калужской области"</t>
  </si>
  <si>
    <t>п/п "Применение композиционных материалов и изделий из них в Калужской области"</t>
  </si>
  <si>
    <t xml:space="preserve">п/п "Организация транспортного обслуживания населения на территории Калужской области"
</t>
  </si>
  <si>
    <t xml:space="preserve">Заключено 16 договоров о предоставление субсидий из средств областного бюджета на возмещение части затрат в связи с оказанием услуг по осуществлению перевозок пассажиров автомобильным транспортом общего пользования по 47 маршрутам общеобластного значения (межмуниципальное сообщение) с учетом заключенных дополнительных соглашений, которые позволили осуществить 107745 рейсов и перевести 1370,7 тыс. человек;  заключен договор с ОАО "Центральная пригородная пассажирская компания" о предоставлении субсидий из средств областного бюджета на возмещение недополученных доходов в связи с оказанием услуг по осуществлению перевозок пассажиров  железнодорожным  транспортом  по 25 пригородным маршрутам,  позволивший осуществить 34 810 рейсов, и перевести 5 502  тыс. человек; заключен договор с ОАО "Центральная ППК" о предоставлении субсидий за счет средств, предусмотренных в областном бюджете на возмещение недополученных доходов в связи с оказанием услуг на территории Калужской области по осуществлению перевозок по льготным тарифам на проезд обучающихся и детей в возрасте от 5 до 7 лет, позволивший перевести 304,5 тыс. обучающихся; заключен договор с АО "Комиавиатранс" о предоставлении субсидий за счет средств, предусмотренных в областном бюджете на осуществление региональных воздушных перевозок пассажиров, осуществляемых с территории Калужской области, позволивший осуществить по субсидируемому маршруту Калуга-Сочи"  на условиях софинансирования из средств федерального бюджета 24 рейса и перевезти 175 пассажиров,  заключены соглашений с 14-ю администрациями муниципальных образований области о предоставление местным бюджетам субсидий из средств областного бюджета на софинансирование расходных обязательств муниципальных образований, связанных с приобретением автобусов, в том числе работающих на газомоторном топливе и троллейбусов для организации транспортного обслуживания населения муниципальных образований области, позволило приобрести 16 автобусов.
</t>
  </si>
  <si>
    <t xml:space="preserve"> п/п "Развитие малого и среднего, в том числе инновационного, предпринимательства в Калужской области"</t>
  </si>
  <si>
    <t xml:space="preserve">п/п "Создание и развитие технопарков в сфере высоких технологий в Калужской области"
</t>
  </si>
  <si>
    <t xml:space="preserve">Перевод услуг в электронный вид, организация межведомственного электронного взаимодействия и эксплуатация инфраструктуры электронного правительства. Развитие автоматизированной системы электронного документооборота, внедрение и поддержка системы  интерактивного обслуживания граждан на портале  государственных услуг при обращении в органы ЗАГС Калужской области. Создание, внедрение и сопровождение ведомственных информационных систем, используемых для осуществления полномочий органов исполнительной власти Калужской области, в том числе для предоставления государственных услуг. Развитие и обеспечение функционирования ВКИКС, модернизация программно-технических комплексов автоматизированных рабочих мест сотрудников органов исполнительной власти Калужской области и подведомственных учреждений, развитие и функционирование систем, обеспечивающих совещания и заседания в органах исполнительной власти области, в том числе системы видеоконференцсвязи Калужской области. Организация работы по повышению уровня квалификации, профессиональной подготовки и обучению работников органов государственной власти, местного самоуправления, государственных и муниципальных учреждений в сфере использования ИКТ, в т.ч. с использованием системы дистанционного обучения. </t>
  </si>
  <si>
    <t xml:space="preserve">п/п "Развитие информационного общества и формирование электронного правительства в Калужской области"
</t>
  </si>
  <si>
    <t xml:space="preserve">п/п  "Повышение эффективности использования информационно-коммуникационных технологий, а также результатов космической деятельности на территории Калужской области"
</t>
  </si>
  <si>
    <t xml:space="preserve">Развитие Геопортала Калужской области. Развитие подсистем региональной навигационно-информационной системы Калужской области на базе единой платформы навигационных приложений. Выполнение государственного задания ГБУ КО "Калугаинформтех".
</t>
  </si>
  <si>
    <t xml:space="preserve">п/п  "Снижение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в Калужской области"
</t>
  </si>
  <si>
    <t xml:space="preserve">п/п "Совершенствование и развитие сети автомобильных дорог Калужской области"
</t>
  </si>
  <si>
    <t xml:space="preserve">Выполнялись работы на объектах, связанных с реализацией инвестиционных проектов на территории Калужской области, это: реконструкция участка автомобильной дороги "Москва-Киев"-ЕЛИП в Боровском районе со строительством путепровода через железную дорогу (инвестиционный проект - технопарк "Ворсино") и строительство автодороги "Окружная автодорога п. Ферзиково" (проект по строительству цементного завода компании "Лафарж"), которая в отчетном году введена в эксплуатацию. Протяженность дороги составила 5,072 км, искусственного сооружения на ней - 41,2 пог. м.  За счет средств федерального бюджета в отчетном году начато строительство обхода г. Калуги на участке Секиотово-Анненки с мостом через р. Оку, начата реконструкция автодороги "Боровск-Федорино"-"Медынь-Верея"-Сатино-Совьяки в Боровском районе с мостом через р. Протва.  Выполнялись работы по устройству автобусных остановок и разворотных площадок.  Выполнен большой объем проектно-изыскательских работ. В 2015 году завершен капитальный ремонт наплавного моста через реку Оку на автодороге общего пользования межмуниципального значения "Ферзиково-Дугна"- 1Р 132 "Калуга-Тула-Михайлов-Рязань" в Ферзиковском районе, протяженностью 100,8 пог. м. За 2015 год отремонтировано 30,820 км автомобильных дорог общего пользования регионального или межмуниципального значения, Выполнен ремонт размытых и разрушенных участков автодорог вследствие пучинообразования общей площадью 15,1 тыс. кв. м. Из общего объема выполненных работ завершен ремонт следующих объектов: автодорога Боровск-Федорино-"Медынь-Верея" – 27,3 км; автодорога Бебелево - Болдасовка - 3,520 км, автодорога Медынь - Верея – 15,1 тыс.кв.м. Начат ремонт семи объектов, ввод в эксплуатацию которых запланирован на 2016 год. Мероприятия по содержанию втомобильных дорог автомобильных дорог общего пользования регионального или межмуниципального значения выполнялись на 4,5 тыс. км областных автодорог и 14,4 тыс. пог. м искусственных дорожных сооружений на них. Выполнен ремонт 34,7 км автодорог местного значения и 146 пог. м искусственных дорожных сооружений на них, а также построено 1,088 км автодорог.   Введено в эксплуатацию после капитального ремонта и ремонта 14,4 км автодорог общего пользования местного значения, построено 1,195  км автодорог общего пользования местного значения и 47,2 пог. м искусственных сооружений на них.     Выполнен ремонт 227 дворовых территорий общей площадью 105,5 тыс. кв. м.        </t>
  </si>
  <si>
    <t xml:space="preserve">п/п "Развитие сельского хозяйства и рынков сельскохозяйственной продукции в Калужской области"
</t>
  </si>
  <si>
    <t xml:space="preserve">п/п  "Повышение качества и доступности оказания государственных услуг и исполнения государственных функций"
</t>
  </si>
  <si>
    <t xml:space="preserve">п/п "Развитие сельскохозяйственной кооперации в Калужской области"
</t>
  </si>
  <si>
    <t xml:space="preserve">Отремонтировано 176,4 км лесных  дорог. Создано 1812,2 км минполос. Проведен уход на 5719,5 км минполос. Отжиг проведен на площади 516,5 га. Проведено подновление старых аншлагов и панно  и установлены новые. Лесопатологические обследования проведены на площади 10600,9 га. Очистка лесных насаждений от захламленности проведена на площади 430,1 га, санитарные рубки на площади 3544,5 га. </t>
  </si>
  <si>
    <t xml:space="preserve">За счет средств областного бюджета разработана схема и программа электроэнергетики Калужской области. За счет привлеченных средств выполнена реконструкция подстанции 220 кВ Электрон, осуществлен вынос электролинии 110 кВ на Правобережье в г. Калуге,  осуществляется строительство подстанции в особой экономической зоне "Калуга" в Людиновском районе. Осуществлена закупка водогрейного отопительного котла  для котельной г.Кондрово и 660 настенных двухконтурных газовых котлов для перевода квартир на индивидуальное теплоснабжение.  Разработаны проекты на строительство котельной на щепе в  Думиничском районе и модернизация теплоснабжения школы в с.Спас-Загорье Малоярославецкого района.  Модернизированы  3 котельные в Перемышльском, Ульяновском районах и в микрорайоне Маклино г. Малоярославец.  Произведен капитальный  ремонт 27 котельных в 14 районах области. Выполнена реконструкция 7   центральных тепловых пунктов  г.Калуги. Произведен ремонт 23 км тепловых сетей в 22 муниципальных районах области.  Переведены на индивидуальное поквартирное теплоснабжение 1200 квартир в т.ч. 93 муниципальные, в г.Кондрово, г. Белоусово, г. Киров, г.Мосальск, г. Сухиничи, п. Детчино, д. Рябцево  Малоярославецкого района. Выполнены работы по реконструкции уличного освещения г. Людиново. На Северном водозаборе г.Калуги произведена замена электрооборудования. Создана региональная аварийно-восстановительная служба, закуплены  дизельная электростанция,  2,2 км стальных труб, 5 повысительных агрегатов.  Выполнены 572 вида работ капитального характера  на 412 многоквартирных домах. Закуплены 1499 светодиодных светильников, которые переданы в муниципальные районы Бабынинский, Мосальский, Юхновский, Сухиничский,Тарусский, Боровский, Дзержинский, Жиздринский, Мещовский, Людиновский, Куйбышевский. Организован ежеквартальный выпуск журнала, проведено 560 консультаций, размещено 222 тематические публикации,  проведено 85 обучающих семинаров, рассмотрена документация 15 организаций, представивших материалы  для утверждения нормативов, организована работа по заключению энергосервисных контрактов. Организована экспозиция Калужской области на 3 Международной выставке ENES-2014. </t>
  </si>
  <si>
    <t xml:space="preserve">п/п "Воспроизводство минерально-сырьевой базы, геологическое изучение недр в Калужской области"
</t>
  </si>
  <si>
    <t xml:space="preserve">Выявлены и подготовлены для дальнейшего лицензирования комплексное месторождение Винзаводчик (строительные известняки, строительные пески и трепел) и перспективный участок Воскресенский (строительные известняки и строительные пески). Собраны и изучены фондовые материалы по 25 месторождениям;  выполнен анализ деятельности горнодобывающих предприятий Калужской области за 5 лет с указанием динамики добычи основных видов строительных материалов; на основе технико-экономических расчетов определено минимальное  количество запасов по месторождениям глинистого, песчаного, песчано-гравийного сырья и строительных известняков;  проведено ревизионное геологическое и топографическое обследование 50 месторождений (участков); по результатам изучения фондовых материалов выполнен анализ полученных материалов и уточнены активные балансовые запасы категорий А, В, С1 и С2 по 30 месторождениям. Получен прирост запасов общераспространенных полезных ископаемых в количестве более 9 млн.м3, в том числе более 7 млн.м3 песков строительных;  более 2 млн.м3 песчано-гравийной смеси. Утверждены запасы пресных подземных вод в количестве 2,476  тыс. м3/сут. Проведен  мониторинг геологической среды (ГМГС) на территории Калужской области.  Выполнен ликвидационный тампонаж в 25 скважинах, в том числе: 3 - в Дзержинском, 11 - в Жуковском и 11 - в Ферзиковском  районах. Проведенное обследование и ликвидационный тампонаж бесхозных, заброшенных буровых скважин любого назначения, являющихся потенциальными источниками загрязнения подземных вод, позволяют объективно оценить и минимизировать техногенное загрязнение и истощение водоносных горизонтов в Дзержинском, Жуковском и Ферзиковском районах Калужской области.  Подготовлены 28 пакетов геологической информации (включая графические материалы) на участки недр. Составлены территориальные кадастры месторождений общераспространённых полезных ископаемых Калужской области. </t>
  </si>
  <si>
    <t xml:space="preserve">п/п  "Развитие водохозяйственного комплекса Калужской области"
</t>
  </si>
  <si>
    <t xml:space="preserve"> ГП РФ "Развитие промышленности и повышение ее конкурентоспособности" 
</t>
  </si>
  <si>
    <t>"Совершенствование системы управленияч общественными финансами Калужской области"</t>
  </si>
  <si>
    <t>"Осуществление регионального надзора за техническим состоянием самоходных машин и других видов техники Калужской области"</t>
  </si>
  <si>
    <t>"Защита прав человека и правовое просвещение граждан"</t>
  </si>
  <si>
    <t>"Развитие государствепнной гражданской службы Калужской области"</t>
  </si>
  <si>
    <t>"Организационное обеспечение мировых судей"</t>
  </si>
  <si>
    <t xml:space="preserve">Финансовое обеспечение выполнения государственного задания на оказание государственных услуг и возложенных полномочий. Обеспечена безопасность продуктов питания, не допущено возникновения массовых инфекционных заболеваний животных и птицы, а также случаев заражения людей от домашних животных особо опасными заболеваниями животных, общих для человека и животных.
</t>
  </si>
  <si>
    <t>"Развитие мясного скотоводства в Калужской области"</t>
  </si>
  <si>
    <t>"Создание 100 роботизированных ферм в Калужской области"</t>
  </si>
  <si>
    <t>Оплата выполненных работ по объекту "Перинатальный центр".</t>
  </si>
  <si>
    <t>Наименование Государственной программы Российской Федерации                                        (ГП РФ), федеральной целевой программы (ФЦП), подпрограммы (п/п), направления развития, субъекта бюджетного планирования (государственного заказчика)</t>
  </si>
  <si>
    <t>ИТОГО по госпрограммам и ВЦП:</t>
  </si>
  <si>
    <t>Ведомственные целевые программы (ВЦП)</t>
  </si>
  <si>
    <t>Наименование  государственной программы Калужской области (ГП КО), подпрограммы (п/п), ведомственной целевой программы (ВЦП), ответственного исполнителя ГП КО, ВЦП, соисполнителя, участника на территории Калужской области</t>
  </si>
  <si>
    <t>Строительство перинатального центра. Пренатальным скринингом  охвачено 9304 женщин (от взятых на учет по беременности до 14 недель), что составило 87,8%.  Прервано беременностей по результатам пренатальной диагностики – 49. В 2015 году  проведено 250 процедура амниоцентеза в рамках программы государственных гарантий (в 2014г. не проводился). Обследовано 12291 новорожденных,  охват неонатальным скринингом составил 97,2% (запланированный индикатор "дорожной карты" - 95%), выявлено 14 детей с наследственными заболеваниями, всем детям своевременно назначено лечение. Аудиологическим скринингом охвачено 97,3% детей (12436 детей). Выявлено 743 детей с нарушением слуха. Прошли обучение 50 акушеров-гинекологов,  на симуляционных циклах: 8 акушеров-гинекологов, 3 неонатолога, 2 анестезиолога - реаниматолога. По состоянию на 31.12.2015   под наблюдением состояло 40 детей на помповой инсулинотерапии, 33 ребенка обеспечены расходными материалами для инсулиновых помп.</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</si>
</sst>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0.000"/>
    <numFmt numFmtId="171" formatCode="#,##0.0"/>
    <numFmt numFmtId="172" formatCode="0.0000"/>
  </numFmts>
  <fonts count="58">
    <font>
      <sz val="10"/>
      <name val="Arial Cyr"/>
      <family val="0"/>
    </font>
    <font>
      <sz val="14"/>
      <name val="Arial Cyr"/>
      <family val="0"/>
    </font>
    <font>
      <u val="single"/>
      <sz val="10"/>
      <color indexed="12"/>
      <name val="Arial Cyr"/>
      <family val="0"/>
    </font>
    <font>
      <u val="single"/>
      <sz val="10"/>
      <color indexed="36"/>
      <name val="Arial Cyr"/>
      <family val="0"/>
    </font>
    <font>
      <b/>
      <u val="single"/>
      <sz val="14"/>
      <name val="Times New Roman"/>
      <family val="1"/>
    </font>
    <font>
      <i/>
      <sz val="12"/>
      <name val="Times New Roman"/>
      <family val="1"/>
    </font>
    <font>
      <b/>
      <u val="single"/>
      <sz val="16"/>
      <name val="Times New Roman"/>
      <family val="1"/>
    </font>
    <font>
      <sz val="11"/>
      <name val="Arial Cyr"/>
      <family val="0"/>
    </font>
    <font>
      <b/>
      <sz val="14"/>
      <name val="Times New Roman"/>
      <family val="1"/>
    </font>
    <font>
      <b/>
      <sz val="16"/>
      <name val="Times New Roman"/>
      <family val="1"/>
    </font>
    <font>
      <sz val="10"/>
      <color indexed="8"/>
      <name val="Arial Cyr"/>
      <family val="0"/>
    </font>
    <font>
      <b/>
      <sz val="9"/>
      <color indexed="8"/>
      <name val="Arial Cyr"/>
      <family val="0"/>
    </font>
    <font>
      <sz val="14"/>
      <name val="Times New Roman"/>
      <family val="1"/>
    </font>
    <font>
      <sz val="13"/>
      <name val="Times New Roman"/>
      <family val="1"/>
    </font>
    <font>
      <b/>
      <sz val="13"/>
      <name val="Times New Roman"/>
      <family val="1"/>
    </font>
    <font>
      <i/>
      <sz val="13"/>
      <name val="Times New Roman"/>
      <family val="1"/>
    </font>
    <font>
      <b/>
      <u val="single"/>
      <sz val="13"/>
      <name val="Times New Roman"/>
      <family val="1"/>
    </font>
    <font>
      <sz val="13"/>
      <name val="Arial Cyr"/>
      <family val="0"/>
    </font>
    <font>
      <sz val="16"/>
      <name val="Arial Cyr"/>
      <family val="0"/>
    </font>
    <font>
      <i/>
      <sz val="11"/>
      <name val="Times New Roman"/>
      <family val="1"/>
    </font>
    <font>
      <b/>
      <sz val="11"/>
      <name val="Times New Roman"/>
      <family val="1"/>
    </font>
    <font>
      <b/>
      <i/>
      <u val="single"/>
      <sz val="11"/>
      <name val="Times New Roman"/>
      <family val="1"/>
    </font>
    <font>
      <b/>
      <u val="single"/>
      <sz val="1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41" fillId="0" borderId="0">
      <alignment/>
      <protection/>
    </xf>
    <xf numFmtId="0" fontId="3"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109">
    <xf numFmtId="0" fontId="0" fillId="0" borderId="0" xfId="0" applyAlignment="1">
      <alignment/>
    </xf>
    <xf numFmtId="164" fontId="4" fillId="33" borderId="10" xfId="0" applyNumberFormat="1" applyFont="1" applyFill="1" applyBorder="1" applyAlignment="1">
      <alignment horizontal="center" vertical="center"/>
    </xf>
    <xf numFmtId="0" fontId="15" fillId="0" borderId="10" xfId="0" applyFont="1" applyFill="1" applyBorder="1" applyAlignment="1">
      <alignment horizontal="left" vertical="top" wrapText="1"/>
    </xf>
    <xf numFmtId="0" fontId="14" fillId="0" borderId="10" xfId="0" applyFont="1" applyFill="1" applyBorder="1" applyAlignment="1">
      <alignment horizontal="left" vertical="top" wrapText="1"/>
    </xf>
    <xf numFmtId="164" fontId="14" fillId="0" borderId="10" xfId="0" applyNumberFormat="1" applyFont="1" applyFill="1" applyBorder="1" applyAlignment="1">
      <alignment horizontal="center" vertical="center"/>
    </xf>
    <xf numFmtId="0" fontId="15" fillId="0" borderId="10" xfId="0" applyFont="1" applyFill="1" applyBorder="1" applyAlignment="1">
      <alignment horizontal="left" vertical="top" wrapText="1"/>
    </xf>
    <xf numFmtId="0" fontId="13" fillId="0" borderId="10" xfId="0" applyFont="1" applyFill="1" applyBorder="1" applyAlignment="1">
      <alignment horizontal="left" vertical="top"/>
    </xf>
    <xf numFmtId="0" fontId="5" fillId="0" borderId="10" xfId="0" applyFont="1" applyFill="1" applyBorder="1" applyAlignment="1">
      <alignment horizontal="center" vertical="center" wrapText="1"/>
    </xf>
    <xf numFmtId="164" fontId="9"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164" fontId="6" fillId="0" borderId="10" xfId="0" applyNumberFormat="1" applyFont="1" applyFill="1" applyBorder="1" applyAlignment="1">
      <alignment horizontal="center" vertical="center"/>
    </xf>
    <xf numFmtId="0" fontId="18" fillId="0" borderId="10" xfId="0" applyFont="1" applyFill="1" applyBorder="1" applyAlignment="1">
      <alignment/>
    </xf>
    <xf numFmtId="0" fontId="14" fillId="0" borderId="10" xfId="0" applyFont="1" applyFill="1" applyBorder="1" applyAlignment="1">
      <alignment horizontal="center" vertical="center" wrapText="1"/>
    </xf>
    <xf numFmtId="164" fontId="14" fillId="0" borderId="10" xfId="0" applyNumberFormat="1" applyFont="1" applyFill="1" applyBorder="1" applyAlignment="1">
      <alignment horizontal="center" vertical="center" wrapText="1"/>
    </xf>
    <xf numFmtId="0" fontId="13" fillId="0" borderId="10" xfId="0" applyFont="1" applyFill="1" applyBorder="1" applyAlignment="1">
      <alignment/>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top" wrapText="1"/>
    </xf>
    <xf numFmtId="0" fontId="14" fillId="0" borderId="10" xfId="0" applyFont="1" applyFill="1" applyBorder="1" applyAlignment="1">
      <alignment horizontal="center" vertical="center"/>
    </xf>
    <xf numFmtId="0" fontId="13" fillId="0" borderId="10" xfId="0" applyFont="1" applyFill="1" applyBorder="1" applyAlignment="1">
      <alignment horizontal="left" vertical="top" wrapText="1"/>
    </xf>
    <xf numFmtId="0" fontId="13" fillId="0" borderId="10" xfId="0" applyFont="1" applyFill="1" applyBorder="1" applyAlignment="1">
      <alignment horizontal="center" vertical="center"/>
    </xf>
    <xf numFmtId="164" fontId="16" fillId="0" borderId="10" xfId="0" applyNumberFormat="1" applyFont="1" applyFill="1" applyBorder="1" applyAlignment="1">
      <alignment horizontal="center" vertical="center"/>
    </xf>
    <xf numFmtId="0" fontId="16" fillId="0" borderId="10" xfId="0" applyFont="1" applyFill="1" applyBorder="1" applyAlignment="1">
      <alignment horizontal="center" vertical="center"/>
    </xf>
    <xf numFmtId="0" fontId="14" fillId="0" borderId="10" xfId="0" applyFont="1" applyFill="1" applyBorder="1" applyAlignment="1">
      <alignment horizontal="left" vertical="top" wrapText="1"/>
    </xf>
    <xf numFmtId="164" fontId="14" fillId="0" borderId="10" xfId="0" applyNumberFormat="1" applyFont="1" applyFill="1" applyBorder="1" applyAlignment="1">
      <alignment horizontal="left" vertical="center"/>
    </xf>
    <xf numFmtId="0" fontId="17" fillId="0" borderId="10" xfId="0" applyFont="1" applyFill="1" applyBorder="1" applyAlignment="1">
      <alignment horizontal="left" vertical="top" wrapText="1"/>
    </xf>
    <xf numFmtId="4" fontId="13" fillId="0" borderId="10" xfId="0" applyNumberFormat="1" applyFont="1" applyFill="1" applyBorder="1" applyAlignment="1">
      <alignment horizontal="justify" vertical="top" wrapText="1"/>
    </xf>
    <xf numFmtId="0" fontId="13" fillId="0" borderId="10" xfId="0" applyFont="1" applyFill="1" applyBorder="1" applyAlignment="1">
      <alignment horizontal="justify" vertical="top"/>
    </xf>
    <xf numFmtId="0" fontId="17" fillId="0" borderId="10" xfId="0" applyFont="1" applyFill="1" applyBorder="1" applyAlignment="1">
      <alignment horizontal="justify" vertical="top" wrapText="1"/>
    </xf>
    <xf numFmtId="0" fontId="0" fillId="0" borderId="10" xfId="0" applyFill="1" applyBorder="1" applyAlignment="1">
      <alignment/>
    </xf>
    <xf numFmtId="0" fontId="1" fillId="0" borderId="10" xfId="0" applyFont="1" applyFill="1" applyBorder="1" applyAlignment="1">
      <alignment/>
    </xf>
    <xf numFmtId="0" fontId="0" fillId="0" borderId="10" xfId="0" applyFill="1" applyBorder="1" applyAlignment="1">
      <alignment horizontal="left" vertical="top" wrapText="1"/>
    </xf>
    <xf numFmtId="0" fontId="0" fillId="0" borderId="10" xfId="0" applyFill="1" applyBorder="1" applyAlignment="1">
      <alignment horizontal="left" vertical="top"/>
    </xf>
    <xf numFmtId="0" fontId="18" fillId="0" borderId="10" xfId="0" applyFont="1" applyFill="1" applyBorder="1" applyAlignment="1">
      <alignment horizontal="left" vertical="top" wrapText="1"/>
    </xf>
    <xf numFmtId="0" fontId="7" fillId="0" borderId="10" xfId="0" applyFont="1" applyFill="1" applyBorder="1" applyAlignment="1">
      <alignment/>
    </xf>
    <xf numFmtId="0" fontId="13" fillId="0" borderId="10" xfId="0" applyFont="1" applyFill="1" applyBorder="1" applyAlignment="1">
      <alignment horizontal="center" vertical="top"/>
    </xf>
    <xf numFmtId="0" fontId="15" fillId="0" borderId="11" xfId="0" applyFont="1" applyFill="1" applyBorder="1" applyAlignment="1">
      <alignment horizontal="left" vertical="top" wrapText="1"/>
    </xf>
    <xf numFmtId="0" fontId="13" fillId="0" borderId="11" xfId="0" applyFont="1" applyFill="1" applyBorder="1" applyAlignment="1">
      <alignment/>
    </xf>
    <xf numFmtId="164" fontId="14" fillId="0" borderId="10" xfId="0" applyNumberFormat="1" applyFont="1" applyFill="1" applyBorder="1" applyAlignment="1">
      <alignment horizontal="center" vertical="top" wrapText="1"/>
    </xf>
    <xf numFmtId="0" fontId="15" fillId="0" borderId="10" xfId="0" applyFont="1" applyFill="1" applyBorder="1" applyAlignment="1">
      <alignment horizontal="center" vertical="top" wrapText="1"/>
    </xf>
    <xf numFmtId="0" fontId="14" fillId="0" borderId="10" xfId="0" applyFont="1" applyFill="1" applyBorder="1" applyAlignment="1">
      <alignment horizontal="justify" vertical="top" wrapText="1"/>
    </xf>
    <xf numFmtId="0" fontId="13" fillId="0" borderId="10" xfId="0" applyFont="1" applyFill="1" applyBorder="1" applyAlignment="1">
      <alignment horizontal="left" vertical="top" wrapText="1"/>
    </xf>
    <xf numFmtId="164" fontId="14" fillId="0" borderId="10" xfId="0" applyNumberFormat="1" applyFont="1" applyFill="1" applyBorder="1" applyAlignment="1">
      <alignment horizontal="center" vertical="center"/>
    </xf>
    <xf numFmtId="0" fontId="13" fillId="0" borderId="10" xfId="0" applyFont="1" applyFill="1" applyBorder="1" applyAlignment="1">
      <alignment vertical="top" wrapText="1"/>
    </xf>
    <xf numFmtId="0" fontId="13" fillId="0" borderId="10" xfId="0" applyFont="1" applyFill="1" applyBorder="1" applyAlignment="1">
      <alignment vertical="center"/>
    </xf>
    <xf numFmtId="0" fontId="15" fillId="0" borderId="10" xfId="0" applyFont="1" applyFill="1" applyBorder="1" applyAlignment="1">
      <alignment vertical="top" wrapText="1"/>
    </xf>
    <xf numFmtId="164" fontId="14" fillId="0" borderId="10" xfId="0" applyNumberFormat="1" applyFont="1" applyFill="1" applyBorder="1" applyAlignment="1">
      <alignment horizontal="center" vertical="center" wrapText="1"/>
    </xf>
    <xf numFmtId="0" fontId="21" fillId="0" borderId="10" xfId="0" applyFont="1" applyFill="1" applyBorder="1" applyAlignment="1">
      <alignment vertical="top" wrapText="1"/>
    </xf>
    <xf numFmtId="0" fontId="0" fillId="0" borderId="10" xfId="0" applyFill="1" applyBorder="1" applyAlignment="1">
      <alignment vertical="top" wrapText="1"/>
    </xf>
    <xf numFmtId="0" fontId="13" fillId="0" borderId="10" xfId="0" applyFont="1" applyFill="1" applyBorder="1" applyAlignment="1">
      <alignment vertical="top" wrapText="1"/>
    </xf>
    <xf numFmtId="0" fontId="14" fillId="0" borderId="10" xfId="0" applyFont="1" applyFill="1" applyBorder="1" applyAlignment="1">
      <alignment vertical="top" wrapText="1"/>
    </xf>
    <xf numFmtId="2" fontId="14" fillId="0" borderId="10" xfId="0" applyNumberFormat="1" applyFont="1" applyFill="1" applyBorder="1" applyAlignment="1">
      <alignment horizontal="center" vertical="center"/>
    </xf>
    <xf numFmtId="0" fontId="14" fillId="0" borderId="10" xfId="0" applyFont="1" applyFill="1" applyBorder="1" applyAlignment="1">
      <alignment vertical="top" wrapText="1"/>
    </xf>
    <xf numFmtId="0" fontId="14" fillId="0" borderId="10" xfId="0" applyFont="1" applyFill="1" applyBorder="1" applyAlignment="1">
      <alignment horizontal="left" vertical="center" wrapText="1"/>
    </xf>
    <xf numFmtId="170" fontId="14" fillId="0" borderId="10"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0" fillId="0" borderId="10" xfId="0" applyFont="1" applyFill="1" applyBorder="1" applyAlignment="1">
      <alignment vertical="top" wrapText="1"/>
    </xf>
    <xf numFmtId="164" fontId="14" fillId="0" borderId="10" xfId="0" applyNumberFormat="1" applyFont="1" applyFill="1" applyBorder="1" applyAlignment="1">
      <alignment horizontal="center"/>
    </xf>
    <xf numFmtId="0" fontId="13" fillId="0" borderId="12" xfId="0" applyFont="1" applyFill="1" applyBorder="1" applyAlignment="1">
      <alignment horizontal="left" vertical="top"/>
    </xf>
    <xf numFmtId="0" fontId="13" fillId="0" borderId="12" xfId="0" applyFont="1" applyFill="1" applyBorder="1" applyAlignment="1">
      <alignment vertical="top" wrapText="1"/>
    </xf>
    <xf numFmtId="164" fontId="14" fillId="0" borderId="10" xfId="0" applyNumberFormat="1" applyFont="1" applyFill="1" applyBorder="1" applyAlignment="1">
      <alignment vertical="center" wrapText="1"/>
    </xf>
    <xf numFmtId="164" fontId="8" fillId="0" borderId="10" xfId="0" applyNumberFormat="1" applyFont="1" applyFill="1" applyBorder="1" applyAlignment="1">
      <alignment horizontal="center" vertical="center" wrapText="1"/>
    </xf>
    <xf numFmtId="164" fontId="8" fillId="0" borderId="10" xfId="0" applyNumberFormat="1" applyFont="1" applyFill="1" applyBorder="1" applyAlignment="1">
      <alignment horizontal="center" vertical="center"/>
    </xf>
    <xf numFmtId="0" fontId="14" fillId="0" borderId="10" xfId="0" applyFont="1" applyFill="1" applyBorder="1" applyAlignment="1">
      <alignment horizontal="center" vertical="top" wrapText="1"/>
    </xf>
    <xf numFmtId="164" fontId="8" fillId="0" borderId="10" xfId="0" applyNumberFormat="1" applyFont="1" applyFill="1" applyBorder="1" applyAlignment="1">
      <alignment horizontal="center" vertical="center"/>
    </xf>
    <xf numFmtId="0" fontId="0" fillId="0" borderId="13" xfId="0" applyFill="1" applyBorder="1" applyAlignment="1">
      <alignment/>
    </xf>
    <xf numFmtId="0" fontId="13" fillId="0" borderId="0" xfId="0" applyFont="1" applyFill="1" applyBorder="1" applyAlignment="1">
      <alignment horizontal="left" vertical="top"/>
    </xf>
    <xf numFmtId="0" fontId="8" fillId="0" borderId="0" xfId="0" applyFont="1" applyFill="1" applyBorder="1" applyAlignment="1">
      <alignment horizontal="left"/>
    </xf>
    <xf numFmtId="0" fontId="8" fillId="0" borderId="0" xfId="0" applyFont="1" applyFill="1" applyBorder="1" applyAlignment="1">
      <alignment/>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14" xfId="0" applyFont="1" applyFill="1" applyBorder="1" applyAlignment="1">
      <alignment horizontal="justify" vertical="top" wrapText="1"/>
    </xf>
    <xf numFmtId="0" fontId="13" fillId="0" borderId="15" xfId="0" applyFont="1" applyFill="1" applyBorder="1" applyAlignment="1">
      <alignment horizontal="justify" vertical="top" wrapText="1"/>
    </xf>
    <xf numFmtId="0" fontId="13" fillId="0" borderId="13" xfId="0" applyFont="1" applyFill="1" applyBorder="1" applyAlignment="1">
      <alignment horizontal="justify" vertical="top" wrapText="1"/>
    </xf>
    <xf numFmtId="0" fontId="13" fillId="0" borderId="11" xfId="0" applyFont="1" applyFill="1" applyBorder="1" applyAlignment="1">
      <alignment horizontal="center" vertical="top"/>
    </xf>
    <xf numFmtId="0" fontId="13" fillId="0" borderId="16" xfId="0" applyFont="1" applyFill="1" applyBorder="1" applyAlignment="1">
      <alignment horizontal="center" vertical="top"/>
    </xf>
    <xf numFmtId="0" fontId="13" fillId="0" borderId="12" xfId="0" applyFont="1" applyFill="1" applyBorder="1" applyAlignment="1">
      <alignment horizontal="center" vertical="top"/>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3" xfId="0" applyFont="1" applyFill="1" applyBorder="1" applyAlignment="1">
      <alignment horizontal="left" vertical="top" wrapText="1"/>
    </xf>
    <xf numFmtId="0" fontId="14" fillId="0" borderId="11"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9" fillId="0" borderId="10" xfId="0" applyFont="1" applyFill="1" applyBorder="1" applyAlignment="1">
      <alignment horizontal="center" vertical="center" wrapText="1"/>
    </xf>
    <xf numFmtId="0" fontId="12" fillId="0" borderId="0" xfId="0" applyFont="1" applyFill="1" applyBorder="1" applyAlignment="1">
      <alignment horizontal="left" wrapText="1"/>
    </xf>
    <xf numFmtId="0" fontId="9" fillId="0" borderId="0" xfId="0" applyFont="1" applyFill="1" applyBorder="1" applyAlignment="1">
      <alignment horizontal="center" vertical="center" wrapText="1"/>
    </xf>
    <xf numFmtId="0" fontId="15" fillId="0" borderId="10" xfId="0" applyFont="1" applyFill="1" applyBorder="1" applyAlignment="1">
      <alignment horizontal="center"/>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6" fillId="0" borderId="14" xfId="0" applyFont="1" applyFill="1" applyBorder="1" applyAlignment="1">
      <alignment horizontal="center" vertical="center"/>
    </xf>
    <xf numFmtId="0" fontId="6" fillId="0" borderId="13" xfId="0" applyFont="1" applyFill="1" applyBorder="1" applyAlignment="1">
      <alignment horizontal="center" vertical="center"/>
    </xf>
    <xf numFmtId="0" fontId="13" fillId="0" borderId="14" xfId="0" applyFont="1" applyFill="1" applyBorder="1" applyAlignment="1">
      <alignment horizontal="left" vertical="top"/>
    </xf>
    <xf numFmtId="0" fontId="13" fillId="0" borderId="15" xfId="0" applyFont="1" applyFill="1" applyBorder="1" applyAlignment="1">
      <alignment horizontal="left" vertical="top"/>
    </xf>
    <xf numFmtId="0" fontId="13" fillId="0" borderId="13" xfId="0" applyFont="1" applyFill="1" applyBorder="1" applyAlignment="1">
      <alignment horizontal="left" vertical="top"/>
    </xf>
    <xf numFmtId="0" fontId="13" fillId="0" borderId="14" xfId="0" applyFont="1" applyFill="1" applyBorder="1" applyAlignment="1">
      <alignment horizontal="left" vertical="top"/>
    </xf>
    <xf numFmtId="0" fontId="13" fillId="0" borderId="15" xfId="0" applyFont="1" applyFill="1" applyBorder="1" applyAlignment="1">
      <alignment horizontal="left" vertical="top"/>
    </xf>
    <xf numFmtId="0" fontId="13" fillId="0" borderId="13" xfId="0" applyFont="1" applyFill="1" applyBorder="1" applyAlignment="1">
      <alignment horizontal="left" vertical="top"/>
    </xf>
    <xf numFmtId="0" fontId="13" fillId="0" borderId="10" xfId="0" applyFont="1" applyFill="1" applyBorder="1" applyAlignment="1">
      <alignment horizontal="left" vertical="top" wrapText="1"/>
    </xf>
    <xf numFmtId="0" fontId="22" fillId="0" borderId="14"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top" wrapText="1"/>
    </xf>
    <xf numFmtId="0" fontId="6" fillId="0" borderId="13"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1" u="none" baseline="0">
                <a:solidFill>
                  <a:srgbClr val="000000"/>
                </a:solidFill>
                <a:latin typeface="Arial Cyr"/>
                <a:ea typeface="Arial Cyr"/>
                <a:cs typeface="Arial Cyr"/>
              </a:rPr>
              <a:t>Структура финансирования програмных мероприятий в 2006 году</a:t>
            </a:r>
          </a:p>
        </c:rich>
      </c:tx>
      <c:layout>
        <c:manualLayout>
          <c:xMode val="factor"/>
          <c:yMode val="factor"/>
          <c:x val="-0.017"/>
          <c:y val="0.00275"/>
        </c:manualLayout>
      </c:layout>
      <c:spPr>
        <a:noFill/>
        <a:ln>
          <a:noFill/>
        </a:ln>
      </c:spPr>
    </c:title>
    <c:view3D>
      <c:rotX val="15"/>
      <c:hPercent val="100"/>
      <c:rotY val="0"/>
      <c:depthPercent val="100"/>
      <c:rAngAx val="1"/>
    </c:view3D>
    <c:plotArea>
      <c:layout>
        <c:manualLayout>
          <c:xMode val="edge"/>
          <c:yMode val="edge"/>
          <c:x val="0.38075"/>
          <c:y val="0.53825"/>
          <c:w val="0.2365"/>
          <c:h val="0.1737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
                <c:rich>
                  <a:bodyPr vert="horz" rot="0" anchor="ctr"/>
                  <a:lstStyle/>
                  <a:p>
                    <a:pPr algn="ctr">
                      <a:defRPr/>
                    </a:pPr>
                    <a:r>
                      <a:rPr lang="en-US" cap="none" sz="900" b="1" i="0" u="none" baseline="0">
                        <a:solidFill>
                          <a:srgbClr val="000000"/>
                        </a:solidFill>
                        <a:latin typeface="Arial Cyr"/>
                        <a:ea typeface="Arial Cyr"/>
                        <a:cs typeface="Arial Cyr"/>
                      </a:rPr>
                      <a:t>Федеральный бюджет
 49%</a:t>
                    </a:r>
                  </a:p>
                </c:rich>
              </c:tx>
              <c:numFmt formatCode="0%" sourceLinked="0"/>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1" i="0" u="none" baseline="0">
                        <a:solidFill>
                          <a:srgbClr val="000000"/>
                        </a:solidFill>
                        <a:latin typeface="Arial Cyr"/>
                        <a:ea typeface="Arial Cyr"/>
                        <a:cs typeface="Arial Cyr"/>
                      </a:rPr>
                      <a:t>  Внебюджетные         источники 28%</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1" i="0" u="none" baseline="0">
                        <a:solidFill>
                          <a:srgbClr val="000000"/>
                        </a:solidFill>
                        <a:latin typeface="Arial Cyr"/>
                        <a:ea typeface="Arial Cyr"/>
                        <a:cs typeface="Arial Cyr"/>
                      </a:rPr>
                      <a:t>Бюджеты МО 1%</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1" i="0" u="none" baseline="0">
                        <a:solidFill>
                          <a:srgbClr val="000000"/>
                        </a:solidFill>
                        <a:latin typeface="Arial Cyr"/>
                        <a:ea typeface="Arial Cyr"/>
                        <a:cs typeface="Arial Cyr"/>
                      </a:rPr>
                      <a:t>Областной  бюджет 
 22%</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900" b="1" i="0" u="none" baseline="0">
                    <a:solidFill>
                      <a:srgbClr val="000000"/>
                    </a:solidFill>
                    <a:latin typeface="Arial Cyr"/>
                    <a:ea typeface="Arial Cyr"/>
                    <a:cs typeface="Arial Cyr"/>
                  </a:defRPr>
                </a:pPr>
              </a:p>
            </c:txPr>
            <c:showLegendKey val="0"/>
            <c:showVal val="0"/>
            <c:showBubbleSize val="0"/>
            <c:showCatName val="0"/>
            <c:showSerName val="0"/>
            <c:showLeaderLines val="1"/>
            <c:showPercent val="1"/>
          </c:dLbls>
          <c:val>
            <c:numRef>
              <c:f>Лист2!$B$5:$E$5</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993366"/>
              </a:solidFill>
              <a:ln w="12700">
                <a:solidFill>
                  <a:srgbClr val="000000"/>
                </a:solidFill>
              </a:ln>
            </c:spPr>
          </c:dPt>
          <c:dPt>
            <c:idx val="3"/>
            <c:spPr>
              <a:solidFill>
                <a:srgbClr val="993366"/>
              </a:solidFill>
              <a:ln w="12700">
                <a:solidFill>
                  <a:srgbClr val="000000"/>
                </a:solidFill>
              </a:ln>
            </c:spPr>
          </c:dPt>
          <c:dLbls>
            <c:numFmt formatCode="0%" sourceLinked="0"/>
            <c:showLegendKey val="0"/>
            <c:showVal val="0"/>
            <c:showBubbleSize val="0"/>
            <c:showCatName val="0"/>
            <c:showSerName val="0"/>
            <c:showLeaderLines val="1"/>
            <c:showPercent val="1"/>
          </c:dLbls>
          <c:val>
            <c:numLit>
              <c:ptCount val="1"/>
              <c:pt idx="0">
                <c:v>1</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609600</xdr:colOff>
      <xdr:row>14</xdr:row>
      <xdr:rowOff>114300</xdr:rowOff>
    </xdr:from>
    <xdr:to>
      <xdr:col>22</xdr:col>
      <xdr:colOff>76200</xdr:colOff>
      <xdr:row>31</xdr:row>
      <xdr:rowOff>85725</xdr:rowOff>
    </xdr:to>
    <xdr:graphicFrame>
      <xdr:nvGraphicFramePr>
        <xdr:cNvPr id="1" name="Chart 1"/>
        <xdr:cNvGraphicFramePr/>
      </xdr:nvGraphicFramePr>
      <xdr:xfrm>
        <a:off x="11401425" y="2438400"/>
        <a:ext cx="5638800" cy="2724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471"/>
  <sheetViews>
    <sheetView tabSelected="1" view="pageBreakPreview" zoomScale="85" zoomScaleNormal="70" zoomScaleSheetLayoutView="85" zoomScalePageLayoutView="0" workbookViewId="0" topLeftCell="A1">
      <selection activeCell="A64" sqref="A64"/>
    </sheetView>
  </sheetViews>
  <sheetFormatPr defaultColWidth="9.125" defaultRowHeight="12.75"/>
  <cols>
    <col min="1" max="1" width="38.50390625" style="6" customWidth="1"/>
    <col min="2" max="2" width="50.875" style="6" customWidth="1"/>
    <col min="3" max="3" width="20.375" style="14" customWidth="1"/>
    <col min="4" max="4" width="15.875" style="14" customWidth="1"/>
    <col min="5" max="5" width="16.625" style="14" customWidth="1"/>
    <col min="6" max="6" width="14.50390625" style="14" customWidth="1"/>
    <col min="7" max="7" width="18.375" style="14" customWidth="1"/>
    <col min="8" max="16384" width="9.125" style="28" customWidth="1"/>
  </cols>
  <sheetData>
    <row r="1" spans="1:8" ht="30" customHeight="1">
      <c r="A1" s="66"/>
      <c r="B1" s="66"/>
      <c r="C1" s="67" t="s">
        <v>343</v>
      </c>
      <c r="D1" s="68"/>
      <c r="E1" s="68"/>
      <c r="F1" s="68"/>
      <c r="G1" s="68"/>
      <c r="H1" s="65"/>
    </row>
    <row r="2" spans="1:8" ht="150.75" customHeight="1">
      <c r="A2" s="66"/>
      <c r="B2" s="66"/>
      <c r="C2" s="89" t="s">
        <v>344</v>
      </c>
      <c r="D2" s="89"/>
      <c r="E2" s="89"/>
      <c r="F2" s="89"/>
      <c r="G2" s="89"/>
      <c r="H2" s="65"/>
    </row>
    <row r="3" spans="1:8" ht="64.5" customHeight="1">
      <c r="A3" s="90" t="s">
        <v>345</v>
      </c>
      <c r="B3" s="90"/>
      <c r="C3" s="90"/>
      <c r="D3" s="90"/>
      <c r="E3" s="90"/>
      <c r="F3" s="90"/>
      <c r="G3" s="90"/>
      <c r="H3" s="65"/>
    </row>
    <row r="4" spans="1:7" ht="40.5" customHeight="1">
      <c r="A4" s="88" t="s">
        <v>437</v>
      </c>
      <c r="B4" s="88" t="s">
        <v>440</v>
      </c>
      <c r="C4" s="12" t="s">
        <v>15</v>
      </c>
      <c r="D4" s="91" t="s">
        <v>0</v>
      </c>
      <c r="E4" s="91"/>
      <c r="F4" s="91"/>
      <c r="G4" s="91"/>
    </row>
    <row r="5" spans="1:7" ht="75" customHeight="1">
      <c r="A5" s="88"/>
      <c r="B5" s="88"/>
      <c r="C5" s="12"/>
      <c r="D5" s="7" t="s">
        <v>12</v>
      </c>
      <c r="E5" s="7" t="s">
        <v>10</v>
      </c>
      <c r="F5" s="7" t="s">
        <v>13</v>
      </c>
      <c r="G5" s="7" t="s">
        <v>14</v>
      </c>
    </row>
    <row r="6" spans="1:7" ht="40.5" customHeight="1">
      <c r="A6" s="92" t="s">
        <v>438</v>
      </c>
      <c r="B6" s="93"/>
      <c r="C6" s="8">
        <f>C7+C437+C466+C469</f>
        <v>61841554.463139996</v>
      </c>
      <c r="D6" s="8">
        <f>D7+D437+D466+D469</f>
        <v>10718377.89427</v>
      </c>
      <c r="E6" s="8">
        <f>E7+E437+E466+E469</f>
        <v>37367320.237390004</v>
      </c>
      <c r="F6" s="8">
        <f>F7+F437+F466+F469</f>
        <v>613186.1812</v>
      </c>
      <c r="G6" s="8">
        <f>G7+G437+G466+G469</f>
        <v>13142670.150279999</v>
      </c>
    </row>
    <row r="7" spans="1:7" ht="42" customHeight="1">
      <c r="A7" s="69" t="s">
        <v>152</v>
      </c>
      <c r="B7" s="70"/>
      <c r="C7" s="64">
        <f>C8+C279+C418</f>
        <v>54230334.176139995</v>
      </c>
      <c r="D7" s="64">
        <f>D8+D279+D418</f>
        <v>10177334.905269999</v>
      </c>
      <c r="E7" s="64">
        <f>E8+E279+E418</f>
        <v>30297142.939390007</v>
      </c>
      <c r="F7" s="64">
        <f>F8+F279+F418</f>
        <v>613186.1812</v>
      </c>
      <c r="G7" s="64">
        <f>G8+G279+G418</f>
        <v>13142670.150279999</v>
      </c>
    </row>
    <row r="8" spans="1:7" ht="28.5" customHeight="1">
      <c r="A8" s="94" t="s">
        <v>16</v>
      </c>
      <c r="B8" s="95"/>
      <c r="C8" s="64">
        <f>C9+C45+C49+C82+C101+C124+C142+C146+C160+C163+C175+C178+C181+C184+C223+C231+C253+C276</f>
        <v>40961145.09225</v>
      </c>
      <c r="D8" s="64">
        <f>D9+D45+D49+D82+D101+D124+D142+D146+D160+D163+D175+D178+D181+D184+D223+D231+D253+D276</f>
        <v>5401954.916269999</v>
      </c>
      <c r="E8" s="64">
        <f>E9+E45+E49+E82+E101+E124+E142+E146+E160+E163+E175+E178+E181+E184+E223+E231+E253+E276</f>
        <v>22925000.474500008</v>
      </c>
      <c r="F8" s="64">
        <f>F9+F45+F49+F82+F101+F124+F142+F146+F160+F163+F175+F178+F181+F184+F223+F231+F253+F276</f>
        <v>469543.78119999997</v>
      </c>
      <c r="G8" s="64">
        <f>G9+G45+G49+G82+G101+G124+G142+G146+G160+G163+G175+G178+G181+G184+G223+G231+G253+G276</f>
        <v>12164645.920279998</v>
      </c>
    </row>
    <row r="9" spans="1:7" ht="35.25" customHeight="1">
      <c r="A9" s="49" t="s">
        <v>173</v>
      </c>
      <c r="B9" s="49" t="s">
        <v>180</v>
      </c>
      <c r="C9" s="13">
        <f>C12+C15+C19+C22+C26+C30+C34+C37+C40+C43</f>
        <v>9171131.319999998</v>
      </c>
      <c r="D9" s="13">
        <f>D12+D15+D19+D22+D26+D30+D34+D37+D40+D43</f>
        <v>207293.6</v>
      </c>
      <c r="E9" s="13">
        <f>E12+E15+E19+E22+E26+E30+E34+E37+E40+E43</f>
        <v>8906867.049999999</v>
      </c>
      <c r="F9" s="13">
        <f>F12+F15+F19+F22+F26+F30+F34+F37+F40+F43</f>
        <v>56970.67</v>
      </c>
      <c r="G9" s="13">
        <f>G12+G15+G19+G22+G26+G30+G34+G37+G40+G43</f>
        <v>0</v>
      </c>
    </row>
    <row r="10" spans="1:7" ht="32.25" customHeight="1">
      <c r="A10" s="44" t="s">
        <v>172</v>
      </c>
      <c r="B10" s="44" t="s">
        <v>1</v>
      </c>
      <c r="D10" s="15"/>
      <c r="E10" s="15"/>
      <c r="F10" s="15"/>
      <c r="G10" s="15"/>
    </row>
    <row r="11" spans="1:7" ht="24" customHeight="1">
      <c r="A11" s="5"/>
      <c r="B11" s="80" t="s">
        <v>21</v>
      </c>
      <c r="C11" s="81"/>
      <c r="D11" s="81"/>
      <c r="E11" s="81"/>
      <c r="F11" s="81"/>
      <c r="G11" s="82"/>
    </row>
    <row r="12" spans="1:7" ht="49.5" customHeight="1">
      <c r="A12" s="18" t="s">
        <v>174</v>
      </c>
      <c r="B12" s="18" t="s">
        <v>347</v>
      </c>
      <c r="C12" s="45">
        <f>D12+E12+F12+G12</f>
        <v>2864620.93</v>
      </c>
      <c r="D12" s="45">
        <v>184165.2</v>
      </c>
      <c r="E12" s="45">
        <v>2652619.67</v>
      </c>
      <c r="F12" s="45">
        <v>27836.06</v>
      </c>
      <c r="G12" s="45">
        <v>0</v>
      </c>
    </row>
    <row r="13" spans="1:7" ht="35.25" customHeight="1">
      <c r="A13" s="2" t="s">
        <v>172</v>
      </c>
      <c r="B13" s="2" t="s">
        <v>1</v>
      </c>
      <c r="C13" s="16"/>
      <c r="D13" s="16"/>
      <c r="E13" s="16"/>
      <c r="F13" s="16"/>
      <c r="G13" s="16"/>
    </row>
    <row r="14" spans="1:7" s="29" customFormat="1" ht="152.25" customHeight="1">
      <c r="A14" s="74" t="s">
        <v>188</v>
      </c>
      <c r="B14" s="75"/>
      <c r="C14" s="75"/>
      <c r="D14" s="75"/>
      <c r="E14" s="75"/>
      <c r="F14" s="75"/>
      <c r="G14" s="76"/>
    </row>
    <row r="15" spans="1:7" s="29" customFormat="1" ht="50.25">
      <c r="A15" s="18" t="s">
        <v>174</v>
      </c>
      <c r="B15" s="18" t="s">
        <v>17</v>
      </c>
      <c r="C15" s="45">
        <f>D15+E15+F15+G15</f>
        <v>4676435.1</v>
      </c>
      <c r="D15" s="45">
        <v>1200</v>
      </c>
      <c r="E15" s="45">
        <v>4675235.1</v>
      </c>
      <c r="F15" s="45">
        <v>0</v>
      </c>
      <c r="G15" s="45">
        <v>0</v>
      </c>
    </row>
    <row r="16" spans="1:7" s="29" customFormat="1" ht="33" customHeight="1">
      <c r="A16" s="2" t="s">
        <v>172</v>
      </c>
      <c r="B16" s="2" t="s">
        <v>1</v>
      </c>
      <c r="C16" s="16"/>
      <c r="D16" s="16"/>
      <c r="E16" s="16"/>
      <c r="F16" s="16"/>
      <c r="G16" s="16"/>
    </row>
    <row r="17" spans="1:7" s="29" customFormat="1" ht="167.25" customHeight="1">
      <c r="A17" s="74" t="s">
        <v>189</v>
      </c>
      <c r="B17" s="75"/>
      <c r="C17" s="75"/>
      <c r="D17" s="75"/>
      <c r="E17" s="75"/>
      <c r="F17" s="75"/>
      <c r="G17" s="76"/>
    </row>
    <row r="18" spans="1:7" s="29" customFormat="1" ht="120.75" customHeight="1">
      <c r="A18" s="74" t="s">
        <v>190</v>
      </c>
      <c r="B18" s="75"/>
      <c r="C18" s="75"/>
      <c r="D18" s="75"/>
      <c r="E18" s="75"/>
      <c r="F18" s="75"/>
      <c r="G18" s="76"/>
    </row>
    <row r="19" spans="1:7" ht="34.5" customHeight="1">
      <c r="A19" s="2"/>
      <c r="B19" s="40" t="s">
        <v>18</v>
      </c>
      <c r="C19" s="45">
        <f>D19+E19+F19+G19</f>
        <v>38911.99</v>
      </c>
      <c r="D19" s="45">
        <v>0</v>
      </c>
      <c r="E19" s="45">
        <v>38911.99</v>
      </c>
      <c r="F19" s="45">
        <v>0</v>
      </c>
      <c r="G19" s="45">
        <v>0</v>
      </c>
    </row>
    <row r="20" spans="1:7" s="29" customFormat="1" ht="35.25" customHeight="1">
      <c r="A20" s="16"/>
      <c r="B20" s="2" t="s">
        <v>1</v>
      </c>
      <c r="C20" s="16"/>
      <c r="D20" s="16"/>
      <c r="E20" s="16"/>
      <c r="F20" s="16"/>
      <c r="G20" s="16"/>
    </row>
    <row r="21" spans="1:7" s="29" customFormat="1" ht="168" customHeight="1">
      <c r="A21" s="74" t="s">
        <v>191</v>
      </c>
      <c r="B21" s="75"/>
      <c r="C21" s="75"/>
      <c r="D21" s="75"/>
      <c r="E21" s="75"/>
      <c r="F21" s="75"/>
      <c r="G21" s="76"/>
    </row>
    <row r="22" spans="1:7" s="29" customFormat="1" ht="21" customHeight="1">
      <c r="A22" s="40"/>
      <c r="B22" s="40" t="s">
        <v>19</v>
      </c>
      <c r="C22" s="45">
        <f>D22+E22+F22+G22</f>
        <v>1000989.6</v>
      </c>
      <c r="D22" s="45">
        <v>0</v>
      </c>
      <c r="E22" s="45">
        <v>1000989.6</v>
      </c>
      <c r="F22" s="45">
        <v>0</v>
      </c>
      <c r="G22" s="45">
        <v>0</v>
      </c>
    </row>
    <row r="23" spans="1:7" s="29" customFormat="1" ht="34.5" customHeight="1">
      <c r="A23" s="16"/>
      <c r="B23" s="2" t="s">
        <v>1</v>
      </c>
      <c r="C23" s="16"/>
      <c r="D23" s="16"/>
      <c r="E23" s="16"/>
      <c r="F23" s="16"/>
      <c r="G23" s="16"/>
    </row>
    <row r="24" spans="1:7" s="29" customFormat="1" ht="138" customHeight="1">
      <c r="A24" s="74" t="s">
        <v>350</v>
      </c>
      <c r="B24" s="75"/>
      <c r="C24" s="75"/>
      <c r="D24" s="75"/>
      <c r="E24" s="75"/>
      <c r="F24" s="75"/>
      <c r="G24" s="76"/>
    </row>
    <row r="25" spans="1:7" s="29" customFormat="1" ht="222" customHeight="1">
      <c r="A25" s="74" t="s">
        <v>346</v>
      </c>
      <c r="B25" s="75"/>
      <c r="C25" s="75"/>
      <c r="D25" s="75"/>
      <c r="E25" s="75"/>
      <c r="F25" s="75"/>
      <c r="G25" s="76"/>
    </row>
    <row r="26" spans="1:7" s="29" customFormat="1" ht="38.25" customHeight="1">
      <c r="A26" s="3"/>
      <c r="B26" s="42" t="s">
        <v>348</v>
      </c>
      <c r="C26" s="50">
        <f>D26+E26+F26+G26</f>
        <v>0</v>
      </c>
      <c r="D26" s="50">
        <v>0</v>
      </c>
      <c r="E26" s="50">
        <v>0</v>
      </c>
      <c r="F26" s="50">
        <v>0</v>
      </c>
      <c r="G26" s="50">
        <v>0</v>
      </c>
    </row>
    <row r="27" spans="1:7" s="29" customFormat="1" ht="34.5" customHeight="1">
      <c r="A27" s="2"/>
      <c r="B27" s="44" t="s">
        <v>1</v>
      </c>
      <c r="C27" s="16"/>
      <c r="D27" s="16"/>
      <c r="E27" s="16"/>
      <c r="F27" s="16"/>
      <c r="G27" s="16"/>
    </row>
    <row r="28" spans="1:7" s="29" customFormat="1" ht="104.25" customHeight="1">
      <c r="A28" s="80" t="s">
        <v>192</v>
      </c>
      <c r="B28" s="81"/>
      <c r="C28" s="81"/>
      <c r="D28" s="81"/>
      <c r="E28" s="81"/>
      <c r="F28" s="81"/>
      <c r="G28" s="82"/>
    </row>
    <row r="29" spans="1:7" s="29" customFormat="1" ht="117.75" customHeight="1">
      <c r="A29" s="80" t="s">
        <v>193</v>
      </c>
      <c r="B29" s="81"/>
      <c r="C29" s="81"/>
      <c r="D29" s="81"/>
      <c r="E29" s="81"/>
      <c r="F29" s="81"/>
      <c r="G29" s="82"/>
    </row>
    <row r="30" spans="1:7" s="29" customFormat="1" ht="38.25" customHeight="1">
      <c r="A30" s="16"/>
      <c r="B30" s="18" t="s">
        <v>349</v>
      </c>
      <c r="C30" s="37">
        <f>D30+E30+F30+G30</f>
        <v>227696.78</v>
      </c>
      <c r="D30" s="37">
        <v>21928.4</v>
      </c>
      <c r="E30" s="37">
        <v>196042.22</v>
      </c>
      <c r="F30" s="37">
        <v>9726.16</v>
      </c>
      <c r="G30" s="37">
        <v>0</v>
      </c>
    </row>
    <row r="31" spans="1:7" s="29" customFormat="1" ht="35.25" customHeight="1">
      <c r="A31" s="3"/>
      <c r="B31" s="2" t="s">
        <v>1</v>
      </c>
      <c r="C31" s="4"/>
      <c r="D31" s="4"/>
      <c r="E31" s="4"/>
      <c r="F31" s="4"/>
      <c r="G31" s="4"/>
    </row>
    <row r="32" spans="1:7" s="29" customFormat="1" ht="204.75" customHeight="1">
      <c r="A32" s="74" t="s">
        <v>115</v>
      </c>
      <c r="B32" s="75"/>
      <c r="C32" s="75"/>
      <c r="D32" s="75"/>
      <c r="E32" s="75"/>
      <c r="F32" s="75"/>
      <c r="G32" s="76"/>
    </row>
    <row r="33" spans="1:7" s="29" customFormat="1" ht="102" customHeight="1">
      <c r="A33" s="74" t="s">
        <v>116</v>
      </c>
      <c r="B33" s="75"/>
      <c r="C33" s="75"/>
      <c r="D33" s="75"/>
      <c r="E33" s="75"/>
      <c r="F33" s="75"/>
      <c r="G33" s="76"/>
    </row>
    <row r="34" spans="1:7" s="29" customFormat="1" ht="38.25" customHeight="1">
      <c r="A34" s="2"/>
      <c r="B34" s="18" t="s">
        <v>351</v>
      </c>
      <c r="C34" s="45">
        <f>D34+E34+F34+G34</f>
        <v>14232.82</v>
      </c>
      <c r="D34" s="45">
        <v>0</v>
      </c>
      <c r="E34" s="45">
        <v>14232.82</v>
      </c>
      <c r="F34" s="45">
        <v>0</v>
      </c>
      <c r="G34" s="45">
        <v>0</v>
      </c>
    </row>
    <row r="35" spans="1:7" s="29" customFormat="1" ht="35.25" customHeight="1">
      <c r="A35" s="16"/>
      <c r="B35" s="2" t="s">
        <v>1</v>
      </c>
      <c r="C35" s="16"/>
      <c r="D35" s="16"/>
      <c r="E35" s="16"/>
      <c r="F35" s="16"/>
      <c r="G35" s="16"/>
    </row>
    <row r="36" spans="1:7" ht="184.5" customHeight="1">
      <c r="A36" s="74" t="s">
        <v>194</v>
      </c>
      <c r="B36" s="75"/>
      <c r="C36" s="75"/>
      <c r="D36" s="75"/>
      <c r="E36" s="75"/>
      <c r="F36" s="75"/>
      <c r="G36" s="76"/>
    </row>
    <row r="37" spans="1:7" s="29" customFormat="1" ht="54.75" customHeight="1">
      <c r="A37" s="9"/>
      <c r="B37" s="18" t="s">
        <v>352</v>
      </c>
      <c r="C37" s="45">
        <f>D37+E37+F37+G37</f>
        <v>51530.26</v>
      </c>
      <c r="D37" s="45">
        <v>0</v>
      </c>
      <c r="E37" s="45">
        <v>51530.26</v>
      </c>
      <c r="F37" s="45">
        <v>0</v>
      </c>
      <c r="G37" s="45">
        <v>0</v>
      </c>
    </row>
    <row r="38" spans="1:7" s="29" customFormat="1" ht="36" customHeight="1">
      <c r="A38" s="3"/>
      <c r="B38" s="2" t="s">
        <v>1</v>
      </c>
      <c r="C38" s="4"/>
      <c r="D38" s="13"/>
      <c r="E38" s="13"/>
      <c r="F38" s="13"/>
      <c r="G38" s="13"/>
    </row>
    <row r="39" spans="1:7" s="29" customFormat="1" ht="134.25" customHeight="1">
      <c r="A39" s="74" t="s">
        <v>195</v>
      </c>
      <c r="B39" s="75"/>
      <c r="C39" s="75"/>
      <c r="D39" s="75"/>
      <c r="E39" s="75"/>
      <c r="F39" s="75"/>
      <c r="G39" s="76"/>
    </row>
    <row r="40" spans="1:7" s="29" customFormat="1" ht="33" customHeight="1">
      <c r="A40" s="16"/>
      <c r="B40" s="18" t="s">
        <v>20</v>
      </c>
      <c r="C40" s="45">
        <f>D40+E40+F40+G40</f>
        <v>251814.15000000002</v>
      </c>
      <c r="D40" s="45">
        <v>0</v>
      </c>
      <c r="E40" s="45">
        <v>232405.7</v>
      </c>
      <c r="F40" s="45">
        <v>19408.45</v>
      </c>
      <c r="G40" s="45"/>
    </row>
    <row r="41" spans="1:7" s="29" customFormat="1" ht="39.75" customHeight="1">
      <c r="A41" s="3"/>
      <c r="B41" s="2" t="s">
        <v>1</v>
      </c>
      <c r="C41" s="4"/>
      <c r="D41" s="13"/>
      <c r="E41" s="13"/>
      <c r="F41" s="13"/>
      <c r="G41" s="13"/>
    </row>
    <row r="42" spans="1:7" s="29" customFormat="1" ht="267.75" customHeight="1">
      <c r="A42" s="74" t="s">
        <v>196</v>
      </c>
      <c r="B42" s="75"/>
      <c r="C42" s="75"/>
      <c r="D42" s="75"/>
      <c r="E42" s="75"/>
      <c r="F42" s="75"/>
      <c r="G42" s="76"/>
    </row>
    <row r="43" spans="1:7" s="29" customFormat="1" ht="21" customHeight="1">
      <c r="A43" s="16"/>
      <c r="B43" s="18" t="s">
        <v>163</v>
      </c>
      <c r="C43" s="45">
        <f>D43+E43+F43+G43</f>
        <v>44899.69</v>
      </c>
      <c r="D43" s="45">
        <v>0</v>
      </c>
      <c r="E43" s="45">
        <v>44899.69</v>
      </c>
      <c r="F43" s="45">
        <v>0</v>
      </c>
      <c r="G43" s="45">
        <v>0</v>
      </c>
    </row>
    <row r="44" spans="1:7" s="29" customFormat="1" ht="36" customHeight="1">
      <c r="A44" s="40"/>
      <c r="B44" s="2" t="s">
        <v>1</v>
      </c>
      <c r="C44" s="40"/>
      <c r="D44" s="40"/>
      <c r="E44" s="40"/>
      <c r="F44" s="40"/>
      <c r="G44" s="40"/>
    </row>
    <row r="45" spans="1:7" s="29" customFormat="1" ht="39.75" customHeight="1">
      <c r="A45" s="3" t="s">
        <v>173</v>
      </c>
      <c r="B45" s="13"/>
      <c r="C45" s="13">
        <f>D45+E45+F45+G45</f>
        <v>598336.5</v>
      </c>
      <c r="D45" s="13">
        <v>591136.5</v>
      </c>
      <c r="E45" s="13">
        <v>0</v>
      </c>
      <c r="F45" s="13">
        <v>7200</v>
      </c>
      <c r="G45" s="13">
        <v>0</v>
      </c>
    </row>
    <row r="46" spans="1:7" s="29" customFormat="1" ht="51" customHeight="1">
      <c r="A46" s="40" t="s">
        <v>175</v>
      </c>
      <c r="B46" s="2"/>
      <c r="C46" s="40"/>
      <c r="D46" s="40"/>
      <c r="E46" s="40"/>
      <c r="F46" s="40"/>
      <c r="G46" s="40"/>
    </row>
    <row r="47" spans="1:7" s="29" customFormat="1" ht="51" customHeight="1">
      <c r="A47" s="2" t="s">
        <v>172</v>
      </c>
      <c r="B47" s="2" t="s">
        <v>176</v>
      </c>
      <c r="C47" s="40"/>
      <c r="D47" s="40"/>
      <c r="E47" s="40"/>
      <c r="F47" s="40"/>
      <c r="G47" s="40"/>
    </row>
    <row r="48" spans="1:7" s="29" customFormat="1" ht="54.75" customHeight="1">
      <c r="A48" s="74" t="s">
        <v>177</v>
      </c>
      <c r="B48" s="75"/>
      <c r="C48" s="75"/>
      <c r="D48" s="75"/>
      <c r="E48" s="75"/>
      <c r="F48" s="75"/>
      <c r="G48" s="76"/>
    </row>
    <row r="49" spans="1:7" ht="39.75" customHeight="1">
      <c r="A49" s="22" t="s">
        <v>181</v>
      </c>
      <c r="B49" s="22" t="s">
        <v>179</v>
      </c>
      <c r="C49" s="13">
        <f>C52+C55+C58+C61+C64+C67+C70+C73+C76+C79</f>
        <v>13968318.512</v>
      </c>
      <c r="D49" s="13">
        <f>D52+D55+D58+D61+D64+D67+D70+D73+D76+D79</f>
        <v>1016555.78</v>
      </c>
      <c r="E49" s="13">
        <f>E52+E55+E58+E61+E64+E67+E70+E73+E76+E79</f>
        <v>3322610.1320000007</v>
      </c>
      <c r="F49" s="13">
        <f>F52+F55+F58+F61+F64+F67+F70+F73+F76+F79</f>
        <v>0</v>
      </c>
      <c r="G49" s="13">
        <f>G52+G55+G58+G61+G64+G67+G70+G73+G76+G79</f>
        <v>9629152.6</v>
      </c>
    </row>
    <row r="50" spans="1:7" s="29" customFormat="1" ht="35.25" customHeight="1">
      <c r="A50" s="2" t="s">
        <v>178</v>
      </c>
      <c r="B50" s="2" t="s">
        <v>22</v>
      </c>
      <c r="C50" s="16"/>
      <c r="D50" s="16"/>
      <c r="E50" s="16"/>
      <c r="F50" s="16"/>
      <c r="G50" s="16"/>
    </row>
    <row r="51" spans="1:7" s="29" customFormat="1" ht="22.5" customHeight="1">
      <c r="A51" s="3"/>
      <c r="B51" s="80" t="s">
        <v>21</v>
      </c>
      <c r="C51" s="81"/>
      <c r="D51" s="81"/>
      <c r="E51" s="81"/>
      <c r="F51" s="81"/>
      <c r="G51" s="82"/>
    </row>
    <row r="52" spans="1:7" s="29" customFormat="1" ht="65.25" customHeight="1">
      <c r="A52" s="42" t="s">
        <v>341</v>
      </c>
      <c r="B52" s="42" t="s">
        <v>353</v>
      </c>
      <c r="C52" s="45">
        <f>D52+E52+F52+G52</f>
        <v>4963087.249</v>
      </c>
      <c r="D52" s="45">
        <v>75976.4</v>
      </c>
      <c r="E52" s="45">
        <v>769448.819</v>
      </c>
      <c r="F52" s="45">
        <v>0</v>
      </c>
      <c r="G52" s="45">
        <v>4117662.03</v>
      </c>
    </row>
    <row r="53" spans="1:7" s="29" customFormat="1" ht="69.75" customHeight="1">
      <c r="A53" s="44" t="s">
        <v>178</v>
      </c>
      <c r="B53" s="44" t="s">
        <v>114</v>
      </c>
      <c r="C53" s="16"/>
      <c r="D53" s="16"/>
      <c r="E53" s="16"/>
      <c r="F53" s="16"/>
      <c r="G53" s="16"/>
    </row>
    <row r="54" spans="1:7" s="29" customFormat="1" ht="269.25" customHeight="1">
      <c r="A54" s="74" t="s">
        <v>197</v>
      </c>
      <c r="B54" s="75"/>
      <c r="C54" s="75"/>
      <c r="D54" s="75"/>
      <c r="E54" s="75"/>
      <c r="F54" s="75"/>
      <c r="G54" s="76"/>
    </row>
    <row r="55" spans="1:7" ht="117" customHeight="1">
      <c r="A55" s="42" t="s">
        <v>342</v>
      </c>
      <c r="B55" s="42" t="s">
        <v>342</v>
      </c>
      <c r="C55" s="4">
        <f>D55+E55+F55+G55</f>
        <v>7618115.359999999</v>
      </c>
      <c r="D55" s="13">
        <v>502011.79</v>
      </c>
      <c r="E55" s="13">
        <v>1629489.1</v>
      </c>
      <c r="F55" s="13">
        <v>0</v>
      </c>
      <c r="G55" s="13">
        <v>5486614.47</v>
      </c>
    </row>
    <row r="56" spans="1:7" ht="36.75" customHeight="1">
      <c r="A56" s="2" t="s">
        <v>178</v>
      </c>
      <c r="B56" s="2" t="s">
        <v>22</v>
      </c>
      <c r="C56" s="27"/>
      <c r="D56" s="27"/>
      <c r="E56" s="27"/>
      <c r="F56" s="27"/>
      <c r="G56" s="27"/>
    </row>
    <row r="57" spans="1:7" s="29" customFormat="1" ht="300.75" customHeight="1">
      <c r="A57" s="74" t="s">
        <v>198</v>
      </c>
      <c r="B57" s="75"/>
      <c r="C57" s="75"/>
      <c r="D57" s="75"/>
      <c r="E57" s="75"/>
      <c r="F57" s="75"/>
      <c r="G57" s="76"/>
    </row>
    <row r="58" spans="1:7" ht="36.75" customHeight="1">
      <c r="A58" s="5"/>
      <c r="B58" s="40" t="s">
        <v>354</v>
      </c>
      <c r="C58" s="41">
        <f>D58+E58+F58+G58</f>
        <v>0</v>
      </c>
      <c r="D58" s="41">
        <v>0</v>
      </c>
      <c r="E58" s="41">
        <v>0</v>
      </c>
      <c r="F58" s="41">
        <v>0</v>
      </c>
      <c r="G58" s="41">
        <v>0</v>
      </c>
    </row>
    <row r="59" spans="1:7" ht="35.25" customHeight="1">
      <c r="A59" s="16"/>
      <c r="B59" s="2" t="s">
        <v>22</v>
      </c>
      <c r="C59" s="16"/>
      <c r="D59" s="16"/>
      <c r="E59" s="16"/>
      <c r="F59" s="16"/>
      <c r="G59" s="16"/>
    </row>
    <row r="60" spans="1:7" s="29" customFormat="1" ht="66.75" customHeight="1">
      <c r="A60" s="74" t="s">
        <v>355</v>
      </c>
      <c r="B60" s="75"/>
      <c r="C60" s="75"/>
      <c r="D60" s="75"/>
      <c r="E60" s="75"/>
      <c r="F60" s="75"/>
      <c r="G60" s="76"/>
    </row>
    <row r="61" spans="1:7" ht="27" customHeight="1">
      <c r="A61" s="2"/>
      <c r="B61" s="40" t="s">
        <v>23</v>
      </c>
      <c r="C61" s="45">
        <f>D61+E61+F61+G61</f>
        <v>28508.97</v>
      </c>
      <c r="D61" s="45">
        <v>0</v>
      </c>
      <c r="E61" s="45">
        <v>11132.87</v>
      </c>
      <c r="F61" s="45">
        <v>0</v>
      </c>
      <c r="G61" s="45">
        <v>17376.1</v>
      </c>
    </row>
    <row r="62" spans="1:7" ht="36" customHeight="1">
      <c r="A62" s="16"/>
      <c r="B62" s="2" t="s">
        <v>22</v>
      </c>
      <c r="C62" s="16"/>
      <c r="D62" s="16"/>
      <c r="E62" s="16"/>
      <c r="F62" s="16"/>
      <c r="G62" s="16"/>
    </row>
    <row r="63" spans="1:7" s="29" customFormat="1" ht="117.75" customHeight="1">
      <c r="A63" s="74" t="s">
        <v>441</v>
      </c>
      <c r="B63" s="75"/>
      <c r="C63" s="75"/>
      <c r="D63" s="75"/>
      <c r="E63" s="75"/>
      <c r="F63" s="75"/>
      <c r="G63" s="76"/>
    </row>
    <row r="64" spans="1:7" s="29" customFormat="1" ht="52.5" customHeight="1">
      <c r="A64" s="2"/>
      <c r="B64" s="40" t="s">
        <v>356</v>
      </c>
      <c r="C64" s="45">
        <f>D64+E64+F64+G64</f>
        <v>110763.1</v>
      </c>
      <c r="D64" s="45">
        <v>0</v>
      </c>
      <c r="E64" s="45">
        <v>110763.1</v>
      </c>
      <c r="F64" s="45">
        <v>0</v>
      </c>
      <c r="G64" s="45">
        <v>0</v>
      </c>
    </row>
    <row r="65" spans="1:7" s="29" customFormat="1" ht="37.5" customHeight="1">
      <c r="A65" s="16"/>
      <c r="B65" s="2" t="s">
        <v>22</v>
      </c>
      <c r="C65" s="16"/>
      <c r="D65" s="16"/>
      <c r="E65" s="16"/>
      <c r="F65" s="16"/>
      <c r="G65" s="16"/>
    </row>
    <row r="66" spans="1:7" s="29" customFormat="1" ht="189" customHeight="1">
      <c r="A66" s="74" t="s">
        <v>199</v>
      </c>
      <c r="B66" s="75"/>
      <c r="C66" s="75"/>
      <c r="D66" s="75"/>
      <c r="E66" s="75"/>
      <c r="F66" s="75"/>
      <c r="G66" s="76"/>
    </row>
    <row r="67" spans="1:7" s="29" customFormat="1" ht="36" customHeight="1">
      <c r="A67" s="2"/>
      <c r="B67" s="40" t="s">
        <v>357</v>
      </c>
      <c r="C67" s="45">
        <f>D67+E67+F67+G67</f>
        <v>34938.961</v>
      </c>
      <c r="D67" s="45">
        <v>0</v>
      </c>
      <c r="E67" s="45">
        <v>34938.961</v>
      </c>
      <c r="F67" s="45">
        <v>0</v>
      </c>
      <c r="G67" s="45">
        <v>0</v>
      </c>
    </row>
    <row r="68" spans="1:7" s="29" customFormat="1" ht="36" customHeight="1">
      <c r="A68" s="16"/>
      <c r="B68" s="2" t="s">
        <v>22</v>
      </c>
      <c r="C68" s="16"/>
      <c r="D68" s="16"/>
      <c r="E68" s="16"/>
      <c r="F68" s="16"/>
      <c r="G68" s="16"/>
    </row>
    <row r="69" spans="1:7" s="29" customFormat="1" ht="83.25" customHeight="1">
      <c r="A69" s="74" t="s">
        <v>200</v>
      </c>
      <c r="B69" s="75"/>
      <c r="C69" s="75"/>
      <c r="D69" s="75"/>
      <c r="E69" s="75"/>
      <c r="F69" s="75"/>
      <c r="G69" s="76"/>
    </row>
    <row r="70" spans="1:7" s="29" customFormat="1" ht="51" customHeight="1">
      <c r="A70" s="9"/>
      <c r="B70" s="40" t="s">
        <v>24</v>
      </c>
      <c r="C70" s="41">
        <f>D70+E70+F70+G70</f>
        <v>950469.5390000001</v>
      </c>
      <c r="D70" s="41">
        <v>438567.59</v>
      </c>
      <c r="E70" s="41">
        <v>511901.949</v>
      </c>
      <c r="F70" s="41">
        <v>0</v>
      </c>
      <c r="G70" s="41">
        <v>0</v>
      </c>
    </row>
    <row r="71" spans="1:7" ht="32.25" customHeight="1">
      <c r="A71" s="9"/>
      <c r="B71" s="2" t="s">
        <v>22</v>
      </c>
      <c r="C71" s="10"/>
      <c r="D71" s="10"/>
      <c r="E71" s="10"/>
      <c r="F71" s="10"/>
      <c r="G71" s="10"/>
    </row>
    <row r="72" spans="1:7" s="29" customFormat="1" ht="38.25" customHeight="1">
      <c r="A72" s="74" t="s">
        <v>182</v>
      </c>
      <c r="B72" s="75"/>
      <c r="C72" s="75"/>
      <c r="D72" s="75"/>
      <c r="E72" s="75"/>
      <c r="F72" s="75"/>
      <c r="G72" s="76"/>
    </row>
    <row r="73" spans="1:7" ht="41.25" customHeight="1">
      <c r="A73" s="2"/>
      <c r="B73" s="40" t="s">
        <v>25</v>
      </c>
      <c r="C73" s="41">
        <f>D73+E73+F73+G73</f>
        <v>0</v>
      </c>
      <c r="D73" s="45">
        <v>0</v>
      </c>
      <c r="E73" s="41">
        <v>0</v>
      </c>
      <c r="F73" s="45">
        <v>0</v>
      </c>
      <c r="G73" s="45">
        <v>0</v>
      </c>
    </row>
    <row r="74" spans="1:7" ht="42" customHeight="1">
      <c r="A74" s="16"/>
      <c r="B74" s="2" t="s">
        <v>22</v>
      </c>
      <c r="C74" s="16"/>
      <c r="D74" s="16"/>
      <c r="E74" s="16"/>
      <c r="F74" s="16"/>
      <c r="G74" s="16"/>
    </row>
    <row r="75" spans="1:7" s="29" customFormat="1" ht="118.5" customHeight="1">
      <c r="A75" s="80" t="s">
        <v>201</v>
      </c>
      <c r="B75" s="81"/>
      <c r="C75" s="81"/>
      <c r="D75" s="81"/>
      <c r="E75" s="81"/>
      <c r="F75" s="81"/>
      <c r="G75" s="82"/>
    </row>
    <row r="76" spans="1:7" ht="53.25" customHeight="1">
      <c r="A76" s="2"/>
      <c r="B76" s="40" t="s">
        <v>358</v>
      </c>
      <c r="C76" s="45">
        <f>D76+E76+F76+G76</f>
        <v>61053.333</v>
      </c>
      <c r="D76" s="45">
        <v>0</v>
      </c>
      <c r="E76" s="45">
        <v>61053.333</v>
      </c>
      <c r="F76" s="45">
        <v>0</v>
      </c>
      <c r="G76" s="45">
        <v>0</v>
      </c>
    </row>
    <row r="77" spans="1:7" s="29" customFormat="1" ht="37.5" customHeight="1">
      <c r="A77" s="16"/>
      <c r="B77" s="2" t="s">
        <v>22</v>
      </c>
      <c r="C77" s="16"/>
      <c r="D77" s="16"/>
      <c r="E77" s="16"/>
      <c r="F77" s="16"/>
      <c r="G77" s="16"/>
    </row>
    <row r="78" spans="1:7" s="29" customFormat="1" ht="85.5" customHeight="1">
      <c r="A78" s="74" t="s">
        <v>359</v>
      </c>
      <c r="B78" s="75"/>
      <c r="C78" s="75"/>
      <c r="D78" s="75"/>
      <c r="E78" s="75"/>
      <c r="F78" s="75"/>
      <c r="G78" s="76"/>
    </row>
    <row r="79" spans="1:7" s="29" customFormat="1" ht="36" customHeight="1">
      <c r="A79" s="2"/>
      <c r="B79" s="40" t="s">
        <v>26</v>
      </c>
      <c r="C79" s="45">
        <f>D79+E79+F79+G79</f>
        <v>201382</v>
      </c>
      <c r="D79" s="45">
        <v>0</v>
      </c>
      <c r="E79" s="45">
        <v>193882</v>
      </c>
      <c r="F79" s="45">
        <v>0</v>
      </c>
      <c r="G79" s="45">
        <v>7500</v>
      </c>
    </row>
    <row r="80" spans="1:7" s="29" customFormat="1" ht="33.75" customHeight="1">
      <c r="A80" s="16"/>
      <c r="B80" s="2" t="s">
        <v>22</v>
      </c>
      <c r="C80" s="16"/>
      <c r="D80" s="16"/>
      <c r="E80" s="16"/>
      <c r="F80" s="16"/>
      <c r="G80" s="16"/>
    </row>
    <row r="81" spans="1:7" s="29" customFormat="1" ht="170.25" customHeight="1">
      <c r="A81" s="74" t="s">
        <v>202</v>
      </c>
      <c r="B81" s="75"/>
      <c r="C81" s="75"/>
      <c r="D81" s="75"/>
      <c r="E81" s="75"/>
      <c r="F81" s="75"/>
      <c r="G81" s="76"/>
    </row>
    <row r="82" spans="1:7" s="29" customFormat="1" ht="37.5" customHeight="1">
      <c r="A82" s="3"/>
      <c r="B82" s="49" t="s">
        <v>183</v>
      </c>
      <c r="C82" s="41">
        <f>C85+C89+C95+C99+C92</f>
        <v>5542721.761999999</v>
      </c>
      <c r="D82" s="41">
        <f>D85+D89+D95+D99+D92</f>
        <v>1630436.465</v>
      </c>
      <c r="E82" s="41">
        <f>E85+E89+E95+E99+E92</f>
        <v>3908638.637</v>
      </c>
      <c r="F82" s="41">
        <f>F85+F89+F95+F99+F92</f>
        <v>2537.66</v>
      </c>
      <c r="G82" s="41">
        <f>G85+G89+G95+G99+G92</f>
        <v>1109</v>
      </c>
    </row>
    <row r="83" spans="1:7" s="29" customFormat="1" ht="36.75" customHeight="1">
      <c r="A83" s="2" t="s">
        <v>239</v>
      </c>
      <c r="B83" s="2" t="s">
        <v>27</v>
      </c>
      <c r="C83" s="16"/>
      <c r="D83" s="16"/>
      <c r="E83" s="16"/>
      <c r="F83" s="16"/>
      <c r="G83" s="16"/>
    </row>
    <row r="84" spans="1:7" s="29" customFormat="1" ht="23.25" customHeight="1">
      <c r="A84" s="16"/>
      <c r="B84" s="71" t="s">
        <v>21</v>
      </c>
      <c r="C84" s="72"/>
      <c r="D84" s="72"/>
      <c r="E84" s="72"/>
      <c r="F84" s="72"/>
      <c r="G84" s="73"/>
    </row>
    <row r="85" spans="1:7" s="29" customFormat="1" ht="39.75" customHeight="1">
      <c r="A85" s="3"/>
      <c r="B85" s="40" t="s">
        <v>360</v>
      </c>
      <c r="C85" s="4">
        <f>D85+E85+F85+G85</f>
        <v>4577423.67</v>
      </c>
      <c r="D85" s="4">
        <v>1618667.718</v>
      </c>
      <c r="E85" s="4">
        <v>2956218.292</v>
      </c>
      <c r="F85" s="4">
        <v>2537.66</v>
      </c>
      <c r="G85" s="4">
        <v>0</v>
      </c>
    </row>
    <row r="86" spans="1:7" s="29" customFormat="1" ht="68.25" customHeight="1">
      <c r="A86" s="2" t="s">
        <v>239</v>
      </c>
      <c r="B86" s="2" t="s">
        <v>118</v>
      </c>
      <c r="C86" s="16"/>
      <c r="D86" s="16"/>
      <c r="E86" s="16"/>
      <c r="F86" s="16"/>
      <c r="G86" s="16"/>
    </row>
    <row r="87" spans="1:7" s="29" customFormat="1" ht="251.25" customHeight="1">
      <c r="A87" s="74" t="s">
        <v>203</v>
      </c>
      <c r="B87" s="75"/>
      <c r="C87" s="75"/>
      <c r="D87" s="75"/>
      <c r="E87" s="75"/>
      <c r="F87" s="75"/>
      <c r="G87" s="76"/>
    </row>
    <row r="88" spans="1:7" s="29" customFormat="1" ht="216" customHeight="1">
      <c r="A88" s="74" t="s">
        <v>117</v>
      </c>
      <c r="B88" s="75"/>
      <c r="C88" s="75"/>
      <c r="D88" s="75"/>
      <c r="E88" s="75"/>
      <c r="F88" s="75"/>
      <c r="G88" s="76"/>
    </row>
    <row r="89" spans="1:7" s="29" customFormat="1" ht="69" customHeight="1">
      <c r="A89" s="16"/>
      <c r="B89" s="18" t="s">
        <v>361</v>
      </c>
      <c r="C89" s="45">
        <f>D89+E89+F89+G89</f>
        <v>857098.958</v>
      </c>
      <c r="D89" s="45">
        <v>11768.747</v>
      </c>
      <c r="E89" s="45">
        <v>845151.211</v>
      </c>
      <c r="F89" s="45">
        <v>0</v>
      </c>
      <c r="G89" s="45">
        <v>179</v>
      </c>
    </row>
    <row r="90" spans="1:7" s="29" customFormat="1" ht="83.25" customHeight="1">
      <c r="A90" s="2" t="s">
        <v>239</v>
      </c>
      <c r="B90" s="2" t="s">
        <v>119</v>
      </c>
      <c r="C90" s="16"/>
      <c r="D90" s="16"/>
      <c r="E90" s="16"/>
      <c r="F90" s="16"/>
      <c r="G90" s="16"/>
    </row>
    <row r="91" spans="1:7" s="29" customFormat="1" ht="153.75" customHeight="1">
      <c r="A91" s="74" t="s">
        <v>204</v>
      </c>
      <c r="B91" s="75"/>
      <c r="C91" s="75"/>
      <c r="D91" s="75"/>
      <c r="E91" s="75"/>
      <c r="F91" s="75"/>
      <c r="G91" s="76"/>
    </row>
    <row r="92" spans="1:7" s="29" customFormat="1" ht="35.25" customHeight="1">
      <c r="A92" s="2"/>
      <c r="B92" s="40" t="s">
        <v>28</v>
      </c>
      <c r="C92" s="45">
        <f>D92+E92+F92+G92</f>
        <v>13098.674</v>
      </c>
      <c r="D92" s="45">
        <v>0</v>
      </c>
      <c r="E92" s="45">
        <v>12168.674</v>
      </c>
      <c r="F92" s="45">
        <v>0</v>
      </c>
      <c r="G92" s="45">
        <v>930</v>
      </c>
    </row>
    <row r="93" spans="1:7" s="29" customFormat="1" ht="36" customHeight="1">
      <c r="A93" s="16"/>
      <c r="B93" s="2" t="s">
        <v>27</v>
      </c>
      <c r="C93" s="16"/>
      <c r="D93" s="16"/>
      <c r="E93" s="16"/>
      <c r="F93" s="16"/>
      <c r="G93" s="16"/>
    </row>
    <row r="94" spans="1:7" s="29" customFormat="1" ht="54" customHeight="1">
      <c r="A94" s="74" t="s">
        <v>120</v>
      </c>
      <c r="B94" s="75"/>
      <c r="C94" s="75"/>
      <c r="D94" s="75"/>
      <c r="E94" s="75"/>
      <c r="F94" s="75"/>
      <c r="G94" s="76"/>
    </row>
    <row r="95" spans="1:7" s="29" customFormat="1" ht="37.5" customHeight="1">
      <c r="A95" s="2"/>
      <c r="B95" s="40" t="s">
        <v>29</v>
      </c>
      <c r="C95" s="45">
        <f>D95+E95+F95+G95</f>
        <v>0</v>
      </c>
      <c r="D95" s="45">
        <v>0</v>
      </c>
      <c r="E95" s="45">
        <v>0</v>
      </c>
      <c r="F95" s="45">
        <v>0</v>
      </c>
      <c r="G95" s="45">
        <v>0</v>
      </c>
    </row>
    <row r="96" spans="1:7" s="29" customFormat="1" ht="37.5" customHeight="1">
      <c r="A96" s="16"/>
      <c r="B96" s="2" t="s">
        <v>27</v>
      </c>
      <c r="C96" s="16"/>
      <c r="D96" s="16"/>
      <c r="E96" s="16"/>
      <c r="F96" s="16"/>
      <c r="G96" s="16"/>
    </row>
    <row r="97" spans="1:7" s="29" customFormat="1" ht="253.5" customHeight="1">
      <c r="A97" s="74" t="s">
        <v>362</v>
      </c>
      <c r="B97" s="75"/>
      <c r="C97" s="75"/>
      <c r="D97" s="75"/>
      <c r="E97" s="75"/>
      <c r="F97" s="75"/>
      <c r="G97" s="76"/>
    </row>
    <row r="98" spans="1:7" s="29" customFormat="1" ht="216.75" customHeight="1">
      <c r="A98" s="74" t="s">
        <v>205</v>
      </c>
      <c r="B98" s="75"/>
      <c r="C98" s="75"/>
      <c r="D98" s="75"/>
      <c r="E98" s="75"/>
      <c r="F98" s="75"/>
      <c r="G98" s="76"/>
    </row>
    <row r="99" spans="1:7" s="29" customFormat="1" ht="18" customHeight="1">
      <c r="A99" s="40"/>
      <c r="B99" s="40" t="s">
        <v>163</v>
      </c>
      <c r="C99" s="45">
        <f>D99+E99+F99+G99</f>
        <v>95100.46</v>
      </c>
      <c r="D99" s="45">
        <v>0</v>
      </c>
      <c r="E99" s="45">
        <v>95100.46</v>
      </c>
      <c r="F99" s="45">
        <v>0</v>
      </c>
      <c r="G99" s="45">
        <v>0</v>
      </c>
    </row>
    <row r="100" spans="1:7" s="29" customFormat="1" ht="36.75" customHeight="1">
      <c r="A100" s="42"/>
      <c r="B100" s="2" t="s">
        <v>27</v>
      </c>
      <c r="C100" s="42"/>
      <c r="D100" s="42"/>
      <c r="E100" s="42"/>
      <c r="F100" s="42"/>
      <c r="G100" s="42"/>
    </row>
    <row r="101" spans="1:7" s="29" customFormat="1" ht="37.5" customHeight="1">
      <c r="A101" s="51" t="s">
        <v>240</v>
      </c>
      <c r="B101" s="51" t="s">
        <v>30</v>
      </c>
      <c r="C101" s="45">
        <f>C104+C108+C111+C115+C121+C118</f>
        <v>2288079.5000500004</v>
      </c>
      <c r="D101" s="45">
        <f>D104+D108+D111+D115+D121+D118</f>
        <v>589536.3722699999</v>
      </c>
      <c r="E101" s="45">
        <f>E104+E108+E111+E115+E121+E118</f>
        <v>1684272.5605</v>
      </c>
      <c r="F101" s="45">
        <f>F104+F108+F111+F115+F121+F118</f>
        <v>0</v>
      </c>
      <c r="G101" s="45">
        <f>G104+G108+G111+G115+G121+G118</f>
        <v>14270.567280000001</v>
      </c>
    </row>
    <row r="102" spans="1:7" s="29" customFormat="1" ht="33" customHeight="1">
      <c r="A102" s="44" t="s">
        <v>239</v>
      </c>
      <c r="B102" s="44" t="s">
        <v>27</v>
      </c>
      <c r="C102" s="16"/>
      <c r="D102" s="16"/>
      <c r="E102" s="16"/>
      <c r="F102" s="16"/>
      <c r="G102" s="16"/>
    </row>
    <row r="103" spans="1:7" s="29" customFormat="1" ht="19.5" customHeight="1">
      <c r="A103" s="3"/>
      <c r="B103" s="85" t="s">
        <v>21</v>
      </c>
      <c r="C103" s="86"/>
      <c r="D103" s="86"/>
      <c r="E103" s="86"/>
      <c r="F103" s="86"/>
      <c r="G103" s="87"/>
    </row>
    <row r="104" spans="1:7" s="29" customFormat="1" ht="51" customHeight="1">
      <c r="A104" s="42" t="s">
        <v>185</v>
      </c>
      <c r="B104" s="42" t="s">
        <v>363</v>
      </c>
      <c r="C104" s="45">
        <f>D104+E104+F104+G104</f>
        <v>1595863.62</v>
      </c>
      <c r="D104" s="45">
        <v>528978.83</v>
      </c>
      <c r="E104" s="45">
        <v>1066884.79</v>
      </c>
      <c r="F104" s="45">
        <v>0</v>
      </c>
      <c r="G104" s="45">
        <v>0</v>
      </c>
    </row>
    <row r="105" spans="1:7" s="29" customFormat="1" ht="33.75" customHeight="1">
      <c r="A105" s="44" t="s">
        <v>239</v>
      </c>
      <c r="B105" s="44" t="s">
        <v>27</v>
      </c>
      <c r="C105" s="16"/>
      <c r="D105" s="16"/>
      <c r="E105" s="16"/>
      <c r="F105" s="16"/>
      <c r="G105" s="16"/>
    </row>
    <row r="106" spans="1:7" s="29" customFormat="1" ht="271.5" customHeight="1">
      <c r="A106" s="74" t="s">
        <v>187</v>
      </c>
      <c r="B106" s="75"/>
      <c r="C106" s="75"/>
      <c r="D106" s="75"/>
      <c r="E106" s="75"/>
      <c r="F106" s="75"/>
      <c r="G106" s="76"/>
    </row>
    <row r="107" spans="1:7" s="29" customFormat="1" ht="84.75" customHeight="1">
      <c r="A107" s="74" t="s">
        <v>206</v>
      </c>
      <c r="B107" s="75"/>
      <c r="C107" s="75"/>
      <c r="D107" s="75"/>
      <c r="E107" s="75"/>
      <c r="F107" s="75"/>
      <c r="G107" s="76"/>
    </row>
    <row r="108" spans="1:7" s="29" customFormat="1" ht="51" customHeight="1">
      <c r="A108" s="2"/>
      <c r="B108" s="40" t="s">
        <v>364</v>
      </c>
      <c r="C108" s="41">
        <f>D108+E108+F108+G108</f>
        <v>165462.90353</v>
      </c>
      <c r="D108" s="41">
        <v>21.60927</v>
      </c>
      <c r="E108" s="41">
        <v>160208.3795</v>
      </c>
      <c r="F108" s="41">
        <v>0</v>
      </c>
      <c r="G108" s="41">
        <v>5232.91476</v>
      </c>
    </row>
    <row r="109" spans="1:7" s="29" customFormat="1" ht="37.5" customHeight="1">
      <c r="A109" s="16"/>
      <c r="B109" s="2" t="s">
        <v>27</v>
      </c>
      <c r="C109" s="16"/>
      <c r="D109" s="16"/>
      <c r="E109" s="16"/>
      <c r="F109" s="16"/>
      <c r="G109" s="16"/>
    </row>
    <row r="110" spans="1:7" ht="69" customHeight="1">
      <c r="A110" s="74" t="s">
        <v>186</v>
      </c>
      <c r="B110" s="75"/>
      <c r="C110" s="75"/>
      <c r="D110" s="75"/>
      <c r="E110" s="75"/>
      <c r="F110" s="75"/>
      <c r="G110" s="76"/>
    </row>
    <row r="111" spans="1:7" ht="18.75" customHeight="1">
      <c r="A111" s="9"/>
      <c r="B111" s="40" t="s">
        <v>365</v>
      </c>
      <c r="C111" s="41">
        <f>D111+E111+F111+G111</f>
        <v>179520.75084</v>
      </c>
      <c r="D111" s="41">
        <v>0</v>
      </c>
      <c r="E111" s="41">
        <v>172636.122</v>
      </c>
      <c r="F111" s="41">
        <v>0</v>
      </c>
      <c r="G111" s="41">
        <v>6884.62884</v>
      </c>
    </row>
    <row r="112" spans="1:7" ht="34.5" customHeight="1">
      <c r="A112" s="3"/>
      <c r="B112" s="2" t="s">
        <v>27</v>
      </c>
      <c r="C112" s="4"/>
      <c r="D112" s="13"/>
      <c r="E112" s="13"/>
      <c r="F112" s="13"/>
      <c r="G112" s="13"/>
    </row>
    <row r="113" spans="1:7" ht="186.75" customHeight="1">
      <c r="A113" s="74" t="s">
        <v>184</v>
      </c>
      <c r="B113" s="75"/>
      <c r="C113" s="75"/>
      <c r="D113" s="75"/>
      <c r="E113" s="75"/>
      <c r="F113" s="75"/>
      <c r="G113" s="76"/>
    </row>
    <row r="114" spans="1:7" ht="121.5" customHeight="1">
      <c r="A114" s="74" t="s">
        <v>122</v>
      </c>
      <c r="B114" s="75"/>
      <c r="C114" s="75"/>
      <c r="D114" s="75"/>
      <c r="E114" s="75"/>
      <c r="F114" s="75"/>
      <c r="G114" s="76"/>
    </row>
    <row r="115" spans="1:7" ht="48.75" customHeight="1">
      <c r="A115" s="42" t="s">
        <v>185</v>
      </c>
      <c r="B115" s="42" t="s">
        <v>121</v>
      </c>
      <c r="C115" s="45">
        <f>D115+E115+F115+G115</f>
        <v>246810.268</v>
      </c>
      <c r="D115" s="45">
        <v>20559.733</v>
      </c>
      <c r="E115" s="45">
        <v>226250.535</v>
      </c>
      <c r="F115" s="45">
        <v>0</v>
      </c>
      <c r="G115" s="45">
        <v>0</v>
      </c>
    </row>
    <row r="116" spans="1:7" ht="137.25" customHeight="1">
      <c r="A116" s="44" t="s">
        <v>239</v>
      </c>
      <c r="B116" s="44" t="s">
        <v>123</v>
      </c>
      <c r="C116" s="38"/>
      <c r="D116" s="38"/>
      <c r="E116" s="38"/>
      <c r="F116" s="38"/>
      <c r="G116" s="38"/>
    </row>
    <row r="117" spans="1:7" ht="153" customHeight="1">
      <c r="A117" s="74" t="s">
        <v>366</v>
      </c>
      <c r="B117" s="75"/>
      <c r="C117" s="75"/>
      <c r="D117" s="75"/>
      <c r="E117" s="75"/>
      <c r="F117" s="75"/>
      <c r="G117" s="76"/>
    </row>
    <row r="118" spans="1:7" ht="24.75" customHeight="1">
      <c r="A118" s="16"/>
      <c r="B118" s="16" t="s">
        <v>31</v>
      </c>
      <c r="C118" s="37">
        <f>D118+E118+F118+G118</f>
        <v>40043.03768</v>
      </c>
      <c r="D118" s="37">
        <v>0</v>
      </c>
      <c r="E118" s="37">
        <v>37890.014</v>
      </c>
      <c r="F118" s="37">
        <v>0</v>
      </c>
      <c r="G118" s="37">
        <v>2153.02368</v>
      </c>
    </row>
    <row r="119" spans="1:7" ht="35.25" customHeight="1">
      <c r="A119" s="3"/>
      <c r="B119" s="2" t="s">
        <v>27</v>
      </c>
      <c r="C119" s="4"/>
      <c r="D119" s="4"/>
      <c r="E119" s="4"/>
      <c r="F119" s="4"/>
      <c r="G119" s="4"/>
    </row>
    <row r="120" spans="1:7" ht="153" customHeight="1">
      <c r="A120" s="74" t="s">
        <v>207</v>
      </c>
      <c r="B120" s="75"/>
      <c r="C120" s="75"/>
      <c r="D120" s="75"/>
      <c r="E120" s="75"/>
      <c r="F120" s="75"/>
      <c r="G120" s="76"/>
    </row>
    <row r="121" spans="1:7" ht="21.75" customHeight="1">
      <c r="A121" s="16"/>
      <c r="B121" s="16" t="s">
        <v>32</v>
      </c>
      <c r="C121" s="45">
        <f>D121+E121+F121+G121</f>
        <v>60378.92</v>
      </c>
      <c r="D121" s="45">
        <v>39976.2</v>
      </c>
      <c r="E121" s="45">
        <v>20402.72</v>
      </c>
      <c r="F121" s="45">
        <v>0</v>
      </c>
      <c r="G121" s="45">
        <v>0</v>
      </c>
    </row>
    <row r="122" spans="1:7" s="29" customFormat="1" ht="36" customHeight="1">
      <c r="A122" s="44" t="s">
        <v>239</v>
      </c>
      <c r="B122" s="2" t="s">
        <v>27</v>
      </c>
      <c r="C122" s="4"/>
      <c r="D122" s="4"/>
      <c r="E122" s="4"/>
      <c r="F122" s="4"/>
      <c r="G122" s="4"/>
    </row>
    <row r="123" spans="1:7" s="29" customFormat="1" ht="67.5" customHeight="1">
      <c r="A123" s="74" t="s">
        <v>367</v>
      </c>
      <c r="B123" s="75"/>
      <c r="C123" s="75"/>
      <c r="D123" s="75"/>
      <c r="E123" s="75"/>
      <c r="F123" s="75"/>
      <c r="G123" s="76"/>
    </row>
    <row r="124" spans="1:7" s="29" customFormat="1" ht="38.25" customHeight="1">
      <c r="A124" s="22" t="s">
        <v>241</v>
      </c>
      <c r="B124" s="22" t="s">
        <v>33</v>
      </c>
      <c r="C124" s="45">
        <f>C127+C130+C133+C136+C139</f>
        <v>831953.403</v>
      </c>
      <c r="D124" s="45">
        <f>D127+D130+D133+D136+D139</f>
        <v>196821.578</v>
      </c>
      <c r="E124" s="45">
        <f>E127+E130+E133+E136+E139</f>
        <v>634850.135</v>
      </c>
      <c r="F124" s="45">
        <f>F127+F130+F133+F136+F139</f>
        <v>281.69</v>
      </c>
      <c r="G124" s="45">
        <f>G127+G130+G133+G136+G139</f>
        <v>0</v>
      </c>
    </row>
    <row r="125" spans="1:7" s="11" customFormat="1" ht="38.25" customHeight="1">
      <c r="A125" s="2" t="s">
        <v>242</v>
      </c>
      <c r="B125" s="2" t="s">
        <v>34</v>
      </c>
      <c r="C125" s="9"/>
      <c r="D125" s="9"/>
      <c r="E125" s="9"/>
      <c r="F125" s="9"/>
      <c r="G125" s="9"/>
    </row>
    <row r="126" spans="1:7" s="11" customFormat="1" ht="21.75" customHeight="1">
      <c r="A126" s="9"/>
      <c r="B126" s="80" t="s">
        <v>21</v>
      </c>
      <c r="C126" s="81"/>
      <c r="D126" s="81"/>
      <c r="E126" s="81"/>
      <c r="F126" s="81"/>
      <c r="G126" s="82"/>
    </row>
    <row r="127" spans="1:7" s="29" customFormat="1" ht="51.75" customHeight="1">
      <c r="A127" s="18" t="s">
        <v>245</v>
      </c>
      <c r="B127" s="18" t="s">
        <v>368</v>
      </c>
      <c r="C127" s="4">
        <f>D127+E127+F127+G127</f>
        <v>609420.325</v>
      </c>
      <c r="D127" s="13">
        <v>193921.665</v>
      </c>
      <c r="E127" s="12">
        <v>415216.97</v>
      </c>
      <c r="F127" s="13">
        <v>281.69</v>
      </c>
      <c r="G127" s="13">
        <v>0</v>
      </c>
    </row>
    <row r="128" spans="1:7" s="29" customFormat="1" ht="68.25" customHeight="1">
      <c r="A128" s="2" t="s">
        <v>242</v>
      </c>
      <c r="B128" s="2" t="s">
        <v>92</v>
      </c>
      <c r="C128" s="20"/>
      <c r="D128" s="20"/>
      <c r="E128" s="20"/>
      <c r="F128" s="20"/>
      <c r="G128" s="20"/>
    </row>
    <row r="129" spans="1:7" s="29" customFormat="1" ht="237" customHeight="1">
      <c r="A129" s="74" t="s">
        <v>246</v>
      </c>
      <c r="B129" s="75"/>
      <c r="C129" s="75"/>
      <c r="D129" s="75"/>
      <c r="E129" s="75"/>
      <c r="F129" s="75"/>
      <c r="G129" s="76"/>
    </row>
    <row r="130" spans="1:7" s="29" customFormat="1" ht="36" customHeight="1">
      <c r="A130" s="16" t="s">
        <v>244</v>
      </c>
      <c r="B130" s="40" t="s">
        <v>369</v>
      </c>
      <c r="C130" s="4">
        <f>D130+E130+F130+G130</f>
        <v>49210.114</v>
      </c>
      <c r="D130" s="4">
        <v>2899.913</v>
      </c>
      <c r="E130" s="4">
        <v>46310.201</v>
      </c>
      <c r="F130" s="4">
        <v>0</v>
      </c>
      <c r="G130" s="4">
        <v>0</v>
      </c>
    </row>
    <row r="131" spans="1:7" s="29" customFormat="1" ht="38.25" customHeight="1">
      <c r="A131" s="2" t="s">
        <v>242</v>
      </c>
      <c r="B131" s="2" t="s">
        <v>34</v>
      </c>
      <c r="C131" s="17"/>
      <c r="D131" s="21"/>
      <c r="E131" s="21"/>
      <c r="F131" s="21"/>
      <c r="G131" s="21"/>
    </row>
    <row r="132" spans="1:7" ht="87.75" customHeight="1">
      <c r="A132" s="74" t="s">
        <v>243</v>
      </c>
      <c r="B132" s="75"/>
      <c r="C132" s="75"/>
      <c r="D132" s="75"/>
      <c r="E132" s="75"/>
      <c r="F132" s="75"/>
      <c r="G132" s="76"/>
    </row>
    <row r="133" spans="1:7" ht="66" customHeight="1">
      <c r="A133" s="3"/>
      <c r="B133" s="18" t="s">
        <v>370</v>
      </c>
      <c r="C133" s="4">
        <f>D133+E133+F133+G133</f>
        <v>94181.466</v>
      </c>
      <c r="D133" s="13">
        <v>0</v>
      </c>
      <c r="E133" s="13">
        <v>94181.466</v>
      </c>
      <c r="F133" s="13">
        <v>0</v>
      </c>
      <c r="G133" s="4">
        <v>0</v>
      </c>
    </row>
    <row r="134" spans="1:7" ht="34.5" customHeight="1">
      <c r="A134" s="2"/>
      <c r="B134" s="2" t="s">
        <v>34</v>
      </c>
      <c r="C134" s="16"/>
      <c r="D134" s="16"/>
      <c r="E134" s="16"/>
      <c r="F134" s="16"/>
      <c r="G134" s="16"/>
    </row>
    <row r="135" spans="1:7" ht="88.5" customHeight="1">
      <c r="A135" s="74" t="s">
        <v>371</v>
      </c>
      <c r="B135" s="75"/>
      <c r="C135" s="75"/>
      <c r="D135" s="75"/>
      <c r="E135" s="75"/>
      <c r="F135" s="75"/>
      <c r="G135" s="76"/>
    </row>
    <row r="136" spans="1:7" ht="32.25" customHeight="1">
      <c r="A136" s="22"/>
      <c r="B136" s="18" t="s">
        <v>373</v>
      </c>
      <c r="C136" s="13">
        <f>D136+E136+F136+G136</f>
        <v>58544.55</v>
      </c>
      <c r="D136" s="4">
        <v>0</v>
      </c>
      <c r="E136" s="4">
        <v>58544.55</v>
      </c>
      <c r="F136" s="4">
        <v>0</v>
      </c>
      <c r="G136" s="4">
        <v>0</v>
      </c>
    </row>
    <row r="137" spans="1:7" s="30" customFormat="1" ht="36.75" customHeight="1">
      <c r="A137" s="2"/>
      <c r="B137" s="2" t="s">
        <v>34</v>
      </c>
      <c r="C137" s="14"/>
      <c r="D137" s="14"/>
      <c r="E137" s="14"/>
      <c r="F137" s="14"/>
      <c r="G137" s="14"/>
    </row>
    <row r="138" spans="1:7" s="30" customFormat="1" ht="17.25" customHeight="1">
      <c r="A138" s="74" t="s">
        <v>372</v>
      </c>
      <c r="B138" s="75"/>
      <c r="C138" s="75"/>
      <c r="D138" s="75"/>
      <c r="E138" s="75"/>
      <c r="F138" s="75"/>
      <c r="G138" s="76"/>
    </row>
    <row r="139" spans="1:7" s="30" customFormat="1" ht="36.75" customHeight="1">
      <c r="A139" s="16"/>
      <c r="B139" s="18" t="s">
        <v>35</v>
      </c>
      <c r="C139" s="13">
        <f>D139+E139+F139+G139</f>
        <v>20596.948</v>
      </c>
      <c r="D139" s="4">
        <v>0</v>
      </c>
      <c r="E139" s="4">
        <v>20596.948</v>
      </c>
      <c r="F139" s="4">
        <v>0</v>
      </c>
      <c r="G139" s="4">
        <v>0</v>
      </c>
    </row>
    <row r="140" spans="1:7" s="30" customFormat="1" ht="35.25" customHeight="1">
      <c r="A140" s="22"/>
      <c r="B140" s="2" t="s">
        <v>34</v>
      </c>
      <c r="C140" s="13"/>
      <c r="D140" s="4"/>
      <c r="E140" s="4"/>
      <c r="F140" s="4"/>
      <c r="G140" s="4"/>
    </row>
    <row r="141" spans="1:7" s="30" customFormat="1" ht="102.75" customHeight="1">
      <c r="A141" s="74" t="s">
        <v>208</v>
      </c>
      <c r="B141" s="75"/>
      <c r="C141" s="75"/>
      <c r="D141" s="75"/>
      <c r="E141" s="75"/>
      <c r="F141" s="75"/>
      <c r="G141" s="76"/>
    </row>
    <row r="142" spans="1:7" s="30" customFormat="1" ht="39.75" customHeight="1">
      <c r="A142" s="22" t="s">
        <v>241</v>
      </c>
      <c r="B142" s="45"/>
      <c r="C142" s="45">
        <f>D142+E142+F142+G142</f>
        <v>581353</v>
      </c>
      <c r="D142" s="45">
        <v>581353</v>
      </c>
      <c r="E142" s="45">
        <v>0</v>
      </c>
      <c r="F142" s="45">
        <v>0</v>
      </c>
      <c r="G142" s="45">
        <v>0</v>
      </c>
    </row>
    <row r="143" spans="1:7" s="30" customFormat="1" ht="33.75" customHeight="1">
      <c r="A143" s="18" t="s">
        <v>247</v>
      </c>
      <c r="B143" s="18"/>
      <c r="C143" s="18"/>
      <c r="D143" s="18"/>
      <c r="E143" s="18"/>
      <c r="F143" s="18"/>
      <c r="G143" s="18"/>
    </row>
    <row r="144" spans="1:7" s="30" customFormat="1" ht="52.5" customHeight="1">
      <c r="A144" s="2" t="s">
        <v>242</v>
      </c>
      <c r="B144" s="2" t="s">
        <v>248</v>
      </c>
      <c r="C144" s="18"/>
      <c r="D144" s="18"/>
      <c r="E144" s="18"/>
      <c r="F144" s="18"/>
      <c r="G144" s="18"/>
    </row>
    <row r="145" spans="1:7" s="30" customFormat="1" ht="36" customHeight="1">
      <c r="A145" s="74" t="s">
        <v>374</v>
      </c>
      <c r="B145" s="75"/>
      <c r="C145" s="75"/>
      <c r="D145" s="75"/>
      <c r="E145" s="75"/>
      <c r="F145" s="75"/>
      <c r="G145" s="76"/>
    </row>
    <row r="146" spans="1:7" s="30" customFormat="1" ht="41.25" customHeight="1">
      <c r="A146" s="52" t="s">
        <v>250</v>
      </c>
      <c r="B146" s="52" t="s">
        <v>36</v>
      </c>
      <c r="C146" s="45">
        <f>C149+C152+C155+C158</f>
        <v>1349818.732</v>
      </c>
      <c r="D146" s="45">
        <f>D149+D152+D155+D158</f>
        <v>155417.64700000003</v>
      </c>
      <c r="E146" s="45">
        <f>E149+E152+E155+E158</f>
        <v>949260.7270000001</v>
      </c>
      <c r="F146" s="45">
        <f>F149+F152+F155+F158</f>
        <v>245140.358</v>
      </c>
      <c r="G146" s="45">
        <f>G149+G152+G155+G158</f>
        <v>0</v>
      </c>
    </row>
    <row r="147" spans="1:7" s="31" customFormat="1" ht="85.5" customHeight="1">
      <c r="A147" s="2" t="s">
        <v>377</v>
      </c>
      <c r="B147" s="2" t="s">
        <v>124</v>
      </c>
      <c r="C147" s="4"/>
      <c r="D147" s="4"/>
      <c r="E147" s="4"/>
      <c r="F147" s="4"/>
      <c r="G147" s="4"/>
    </row>
    <row r="148" spans="1:7" s="31" customFormat="1" ht="21.75" customHeight="1">
      <c r="A148" s="2"/>
      <c r="B148" s="80" t="s">
        <v>21</v>
      </c>
      <c r="C148" s="81"/>
      <c r="D148" s="81"/>
      <c r="E148" s="81"/>
      <c r="F148" s="81"/>
      <c r="G148" s="82"/>
    </row>
    <row r="149" spans="1:7" s="31" customFormat="1" ht="51.75" customHeight="1">
      <c r="A149" s="18" t="s">
        <v>252</v>
      </c>
      <c r="B149" s="18" t="s">
        <v>375</v>
      </c>
      <c r="C149" s="45">
        <f>D149+E149+F149+G149</f>
        <v>835854.362</v>
      </c>
      <c r="D149" s="45">
        <v>148714.382</v>
      </c>
      <c r="E149" s="45">
        <v>464534.448</v>
      </c>
      <c r="F149" s="45">
        <v>222605.532</v>
      </c>
      <c r="G149" s="45">
        <v>0</v>
      </c>
    </row>
    <row r="150" spans="1:7" s="31" customFormat="1" ht="19.5" customHeight="1">
      <c r="A150" s="2" t="s">
        <v>377</v>
      </c>
      <c r="B150" s="2" t="s">
        <v>38</v>
      </c>
      <c r="C150" s="4"/>
      <c r="D150" s="4"/>
      <c r="E150" s="4"/>
      <c r="F150" s="4"/>
      <c r="G150" s="4"/>
    </row>
    <row r="151" spans="1:7" s="31" customFormat="1" ht="219" customHeight="1">
      <c r="A151" s="74" t="s">
        <v>209</v>
      </c>
      <c r="B151" s="75"/>
      <c r="C151" s="75"/>
      <c r="D151" s="75"/>
      <c r="E151" s="75"/>
      <c r="F151" s="75"/>
      <c r="G151" s="76"/>
    </row>
    <row r="152" spans="1:7" s="31" customFormat="1" ht="54" customHeight="1">
      <c r="A152" s="18" t="s">
        <v>251</v>
      </c>
      <c r="B152" s="18" t="s">
        <v>376</v>
      </c>
      <c r="C152" s="45">
        <f>D152+E152+F152+G152</f>
        <v>444921.94800000003</v>
      </c>
      <c r="D152" s="45">
        <v>6703.265</v>
      </c>
      <c r="E152" s="45">
        <v>438218.683</v>
      </c>
      <c r="F152" s="45">
        <v>0</v>
      </c>
      <c r="G152" s="45">
        <v>0</v>
      </c>
    </row>
    <row r="153" spans="1:7" s="30" customFormat="1" ht="19.5" customHeight="1">
      <c r="A153" s="2" t="s">
        <v>377</v>
      </c>
      <c r="B153" s="2" t="s">
        <v>38</v>
      </c>
      <c r="C153" s="4"/>
      <c r="D153" s="4"/>
      <c r="E153" s="4"/>
      <c r="F153" s="4"/>
      <c r="G153" s="4"/>
    </row>
    <row r="154" spans="1:7" s="30" customFormat="1" ht="322.5" customHeight="1">
      <c r="A154" s="74" t="s">
        <v>210</v>
      </c>
      <c r="B154" s="75"/>
      <c r="C154" s="75"/>
      <c r="D154" s="75"/>
      <c r="E154" s="75"/>
      <c r="F154" s="75"/>
      <c r="G154" s="76"/>
    </row>
    <row r="155" spans="1:7" s="30" customFormat="1" ht="58.5" customHeight="1">
      <c r="A155" s="16"/>
      <c r="B155" s="18" t="s">
        <v>37</v>
      </c>
      <c r="C155" s="45">
        <f>D155+E155+F155+G155</f>
        <v>44142.541</v>
      </c>
      <c r="D155" s="45">
        <v>0</v>
      </c>
      <c r="E155" s="45">
        <v>21607.715</v>
      </c>
      <c r="F155" s="45">
        <v>22534.826</v>
      </c>
      <c r="G155" s="45">
        <v>0</v>
      </c>
    </row>
    <row r="156" spans="1:7" s="31" customFormat="1" ht="24" customHeight="1">
      <c r="A156" s="3"/>
      <c r="B156" s="2" t="s">
        <v>38</v>
      </c>
      <c r="C156" s="4"/>
      <c r="D156" s="4"/>
      <c r="E156" s="4"/>
      <c r="F156" s="4"/>
      <c r="G156" s="4"/>
    </row>
    <row r="157" spans="1:7" s="31" customFormat="1" ht="90" customHeight="1">
      <c r="A157" s="74" t="s">
        <v>211</v>
      </c>
      <c r="B157" s="75"/>
      <c r="C157" s="75"/>
      <c r="D157" s="75"/>
      <c r="E157" s="75"/>
      <c r="F157" s="75"/>
      <c r="G157" s="76"/>
    </row>
    <row r="158" spans="1:7" s="31" customFormat="1" ht="19.5" customHeight="1">
      <c r="A158" s="16"/>
      <c r="B158" s="16" t="s">
        <v>163</v>
      </c>
      <c r="C158" s="45">
        <f>D158+E158+F158+G158</f>
        <v>24899.881</v>
      </c>
      <c r="D158" s="45">
        <v>0</v>
      </c>
      <c r="E158" s="45">
        <v>24899.881</v>
      </c>
      <c r="F158" s="45">
        <v>0</v>
      </c>
      <c r="G158" s="45">
        <v>0</v>
      </c>
    </row>
    <row r="159" spans="1:7" s="31" customFormat="1" ht="22.5" customHeight="1">
      <c r="A159" s="40"/>
      <c r="B159" s="2" t="s">
        <v>38</v>
      </c>
      <c r="C159" s="40"/>
      <c r="D159" s="40"/>
      <c r="E159" s="40"/>
      <c r="F159" s="40"/>
      <c r="G159" s="40"/>
    </row>
    <row r="160" spans="1:7" s="31" customFormat="1" ht="21.75" customHeight="1">
      <c r="A160" s="39"/>
      <c r="B160" s="22" t="s">
        <v>125</v>
      </c>
      <c r="C160" s="45">
        <f>D160+E160+F160+G160</f>
        <v>37187.492</v>
      </c>
      <c r="D160" s="45">
        <v>0</v>
      </c>
      <c r="E160" s="45">
        <v>37187.492</v>
      </c>
      <c r="F160" s="45">
        <v>0</v>
      </c>
      <c r="G160" s="45">
        <v>0</v>
      </c>
    </row>
    <row r="161" spans="1:7" ht="33.75" customHeight="1">
      <c r="A161" s="3"/>
      <c r="B161" s="2" t="s">
        <v>1</v>
      </c>
      <c r="C161" s="4"/>
      <c r="D161" s="4"/>
      <c r="E161" s="4"/>
      <c r="F161" s="4"/>
      <c r="G161" s="4"/>
    </row>
    <row r="162" spans="1:7" ht="105" customHeight="1">
      <c r="A162" s="74" t="s">
        <v>212</v>
      </c>
      <c r="B162" s="75"/>
      <c r="C162" s="75"/>
      <c r="D162" s="75"/>
      <c r="E162" s="75"/>
      <c r="F162" s="75"/>
      <c r="G162" s="76"/>
    </row>
    <row r="163" spans="1:7" ht="39.75" customHeight="1">
      <c r="A163" s="22" t="s">
        <v>253</v>
      </c>
      <c r="B163" s="22" t="s">
        <v>39</v>
      </c>
      <c r="C163" s="45">
        <f>C166+C169+C172</f>
        <v>1727009.1</v>
      </c>
      <c r="D163" s="45">
        <f>D166+D169+D172</f>
        <v>167150.6</v>
      </c>
      <c r="E163" s="45">
        <f>E166+E169+E172</f>
        <v>149365.30000000002</v>
      </c>
      <c r="F163" s="45">
        <f>F166+F169+F172</f>
        <v>12311</v>
      </c>
      <c r="G163" s="45">
        <f>G166+G169+G172</f>
        <v>1398182.2</v>
      </c>
    </row>
    <row r="164" spans="1:7" ht="37.5" customHeight="1">
      <c r="A164" s="2" t="s">
        <v>239</v>
      </c>
      <c r="B164" s="2" t="s">
        <v>27</v>
      </c>
      <c r="C164" s="4"/>
      <c r="D164" s="4"/>
      <c r="E164" s="4"/>
      <c r="F164" s="4"/>
      <c r="G164" s="4"/>
    </row>
    <row r="165" spans="1:7" ht="23.25" customHeight="1">
      <c r="A165" s="2"/>
      <c r="B165" s="80" t="s">
        <v>21</v>
      </c>
      <c r="C165" s="81"/>
      <c r="D165" s="81"/>
      <c r="E165" s="81"/>
      <c r="F165" s="81"/>
      <c r="G165" s="82"/>
    </row>
    <row r="166" spans="1:7" ht="55.5" customHeight="1">
      <c r="A166" s="18" t="s">
        <v>254</v>
      </c>
      <c r="B166" s="18" t="s">
        <v>378</v>
      </c>
      <c r="C166" s="45">
        <f>D166+E166+F166+G166</f>
        <v>337175.20000000007</v>
      </c>
      <c r="D166" s="45">
        <v>167150.6</v>
      </c>
      <c r="E166" s="45">
        <v>149298.2</v>
      </c>
      <c r="F166" s="45">
        <v>12311</v>
      </c>
      <c r="G166" s="45">
        <v>8415.4</v>
      </c>
    </row>
    <row r="167" spans="1:7" ht="36" customHeight="1">
      <c r="A167" s="2" t="s">
        <v>239</v>
      </c>
      <c r="B167" s="2" t="s">
        <v>27</v>
      </c>
      <c r="C167" s="16"/>
      <c r="D167" s="16"/>
      <c r="E167" s="16"/>
      <c r="F167" s="16"/>
      <c r="G167" s="16"/>
    </row>
    <row r="168" spans="1:7" ht="268.5" customHeight="1">
      <c r="A168" s="74" t="s">
        <v>100</v>
      </c>
      <c r="B168" s="75"/>
      <c r="C168" s="75"/>
      <c r="D168" s="75"/>
      <c r="E168" s="75"/>
      <c r="F168" s="75"/>
      <c r="G168" s="76"/>
    </row>
    <row r="169" spans="1:7" ht="53.25" customHeight="1">
      <c r="A169" s="2"/>
      <c r="B169" s="40" t="s">
        <v>379</v>
      </c>
      <c r="C169" s="45">
        <f>D169+E169+F169+G169</f>
        <v>1389833.9000000001</v>
      </c>
      <c r="D169" s="45">
        <v>0</v>
      </c>
      <c r="E169" s="45">
        <v>67.1</v>
      </c>
      <c r="F169" s="45">
        <v>0</v>
      </c>
      <c r="G169" s="45">
        <v>1389766.8</v>
      </c>
    </row>
    <row r="170" spans="1:7" ht="35.25" customHeight="1">
      <c r="A170" s="16"/>
      <c r="B170" s="2" t="s">
        <v>27</v>
      </c>
      <c r="C170" s="16"/>
      <c r="D170" s="16"/>
      <c r="E170" s="16"/>
      <c r="F170" s="16"/>
      <c r="G170" s="16"/>
    </row>
    <row r="171" spans="1:7" ht="136.5" customHeight="1">
      <c r="A171" s="74" t="s">
        <v>213</v>
      </c>
      <c r="B171" s="75"/>
      <c r="C171" s="75"/>
      <c r="D171" s="75"/>
      <c r="E171" s="75"/>
      <c r="F171" s="75"/>
      <c r="G171" s="76"/>
    </row>
    <row r="172" spans="1:7" ht="36.75" customHeight="1">
      <c r="A172" s="2"/>
      <c r="B172" s="40" t="s">
        <v>40</v>
      </c>
      <c r="C172" s="45">
        <f>D172+E172+F172+G172</f>
        <v>0</v>
      </c>
      <c r="D172" s="45">
        <v>0</v>
      </c>
      <c r="E172" s="45">
        <v>0</v>
      </c>
      <c r="F172" s="45">
        <v>0</v>
      </c>
      <c r="G172" s="45">
        <v>0</v>
      </c>
    </row>
    <row r="173" spans="1:7" ht="33.75" customHeight="1">
      <c r="A173" s="16"/>
      <c r="B173" s="2" t="s">
        <v>27</v>
      </c>
      <c r="C173" s="16"/>
      <c r="D173" s="16"/>
      <c r="E173" s="16"/>
      <c r="F173" s="16"/>
      <c r="G173" s="16"/>
    </row>
    <row r="174" spans="1:7" ht="40.5" customHeight="1">
      <c r="A174" s="74" t="s">
        <v>101</v>
      </c>
      <c r="B174" s="75"/>
      <c r="C174" s="75"/>
      <c r="D174" s="75"/>
      <c r="E174" s="75"/>
      <c r="F174" s="75"/>
      <c r="G174" s="76"/>
    </row>
    <row r="175" spans="1:7" ht="137.25" customHeight="1">
      <c r="A175" s="51" t="s">
        <v>256</v>
      </c>
      <c r="B175" s="51" t="s">
        <v>41</v>
      </c>
      <c r="C175" s="45">
        <f>D175+E175+F175+G175</f>
        <v>78250.483</v>
      </c>
      <c r="D175" s="45">
        <v>74755.837</v>
      </c>
      <c r="E175" s="45">
        <v>222.574</v>
      </c>
      <c r="F175" s="45">
        <v>3272.072</v>
      </c>
      <c r="G175" s="45">
        <v>0</v>
      </c>
    </row>
    <row r="176" spans="1:7" ht="120.75" customHeight="1">
      <c r="A176" s="2" t="s">
        <v>239</v>
      </c>
      <c r="B176" s="2" t="s">
        <v>96</v>
      </c>
      <c r="C176" s="16"/>
      <c r="D176" s="16"/>
      <c r="E176" s="16"/>
      <c r="F176" s="16"/>
      <c r="G176" s="16"/>
    </row>
    <row r="177" spans="1:7" ht="307.5" customHeight="1">
      <c r="A177" s="74" t="s">
        <v>380</v>
      </c>
      <c r="B177" s="75"/>
      <c r="C177" s="75"/>
      <c r="D177" s="75"/>
      <c r="E177" s="75"/>
      <c r="F177" s="75"/>
      <c r="G177" s="76"/>
    </row>
    <row r="178" spans="1:7" ht="101.25" customHeight="1">
      <c r="A178" s="22" t="s">
        <v>255</v>
      </c>
      <c r="B178" s="22" t="s">
        <v>97</v>
      </c>
      <c r="C178" s="45">
        <f>D178+E178+F178+G178</f>
        <v>21425.8</v>
      </c>
      <c r="D178" s="45">
        <v>14685.8</v>
      </c>
      <c r="E178" s="45">
        <v>6740</v>
      </c>
      <c r="F178" s="45">
        <v>0</v>
      </c>
      <c r="G178" s="45">
        <v>0</v>
      </c>
    </row>
    <row r="179" spans="1:7" ht="103.5" customHeight="1">
      <c r="A179" s="2" t="s">
        <v>239</v>
      </c>
      <c r="B179" s="2" t="s">
        <v>98</v>
      </c>
      <c r="C179" s="16"/>
      <c r="D179" s="16"/>
      <c r="E179" s="16"/>
      <c r="F179" s="16"/>
      <c r="G179" s="16"/>
    </row>
    <row r="180" spans="1:7" ht="40.5" customHeight="1">
      <c r="A180" s="74" t="s">
        <v>99</v>
      </c>
      <c r="B180" s="75"/>
      <c r="C180" s="75"/>
      <c r="D180" s="75"/>
      <c r="E180" s="75"/>
      <c r="F180" s="75"/>
      <c r="G180" s="76"/>
    </row>
    <row r="181" spans="1:7" s="11" customFormat="1" ht="51" customHeight="1">
      <c r="A181" s="51" t="s">
        <v>257</v>
      </c>
      <c r="B181" s="51" t="s">
        <v>42</v>
      </c>
      <c r="C181" s="45">
        <f>D181+E181+F181+G181</f>
        <v>37139.225</v>
      </c>
      <c r="D181" s="45">
        <v>6400</v>
      </c>
      <c r="E181" s="45">
        <v>30739.225</v>
      </c>
      <c r="F181" s="45">
        <v>0</v>
      </c>
      <c r="G181" s="45">
        <v>0</v>
      </c>
    </row>
    <row r="182" spans="1:7" s="32" customFormat="1" ht="67.5" customHeight="1">
      <c r="A182" s="44" t="s">
        <v>249</v>
      </c>
      <c r="B182" s="44" t="s">
        <v>93</v>
      </c>
      <c r="C182" s="10"/>
      <c r="D182" s="10"/>
      <c r="E182" s="10"/>
      <c r="F182" s="10"/>
      <c r="G182" s="10"/>
    </row>
    <row r="183" spans="1:7" s="30" customFormat="1" ht="123.75" customHeight="1">
      <c r="A183" s="74" t="s">
        <v>381</v>
      </c>
      <c r="B183" s="75"/>
      <c r="C183" s="75"/>
      <c r="D183" s="75"/>
      <c r="E183" s="75"/>
      <c r="F183" s="75"/>
      <c r="G183" s="76"/>
    </row>
    <row r="184" spans="1:7" s="30" customFormat="1" ht="87.75" customHeight="1">
      <c r="A184" s="22" t="s">
        <v>259</v>
      </c>
      <c r="B184" s="22" t="s">
        <v>43</v>
      </c>
      <c r="C184" s="45">
        <f>C187+C190+C193+C196+C199+C202+C205+C208+C211+C214+C217+C220+C221</f>
        <v>4202441.467</v>
      </c>
      <c r="D184" s="45">
        <f>D187+D190+D193+D196+D199+D202+D205+D208+D211+D214+D217+D220+D221</f>
        <v>112051.94</v>
      </c>
      <c r="E184" s="45">
        <f>E187+E190+E193+E196+E199+E202+E205+E208+E211+E214+E217+E220+E221</f>
        <v>2881562.487</v>
      </c>
      <c r="F184" s="45">
        <f>F187+F190+F193+F196+F199+F202+F205+F208+F211+F214+F217+F220+F221</f>
        <v>134592.00999999998</v>
      </c>
      <c r="G184" s="45">
        <f>G187+G190+G193+G196+G199+G202+G205+G208+G211+G214+G217+G220+G221</f>
        <v>1074235.03</v>
      </c>
    </row>
    <row r="185" spans="1:7" s="30" customFormat="1" ht="53.25" customHeight="1">
      <c r="A185" s="2" t="s">
        <v>258</v>
      </c>
      <c r="B185" s="2" t="s">
        <v>44</v>
      </c>
      <c r="C185" s="4"/>
      <c r="D185" s="23"/>
      <c r="E185" s="4"/>
      <c r="F185" s="4"/>
      <c r="G185" s="4"/>
    </row>
    <row r="186" spans="1:7" s="30" customFormat="1" ht="25.5" customHeight="1">
      <c r="A186" s="16"/>
      <c r="B186" s="80" t="s">
        <v>21</v>
      </c>
      <c r="C186" s="81"/>
      <c r="D186" s="81"/>
      <c r="E186" s="81"/>
      <c r="F186" s="81"/>
      <c r="G186" s="82"/>
    </row>
    <row r="187" spans="1:7" s="30" customFormat="1" ht="69" customHeight="1">
      <c r="A187" s="3"/>
      <c r="B187" s="40" t="s">
        <v>382</v>
      </c>
      <c r="C187" s="13">
        <f>D187+E187+F187+G187</f>
        <v>546711.962</v>
      </c>
      <c r="D187" s="13">
        <v>0</v>
      </c>
      <c r="E187" s="13">
        <v>546711.962</v>
      </c>
      <c r="F187" s="13">
        <v>0</v>
      </c>
      <c r="G187" s="13">
        <v>0</v>
      </c>
    </row>
    <row r="188" spans="1:7" s="30" customFormat="1" ht="72.75" customHeight="1">
      <c r="A188" s="2"/>
      <c r="B188" s="2" t="s">
        <v>126</v>
      </c>
      <c r="C188" s="16"/>
      <c r="D188" s="16"/>
      <c r="E188" s="16"/>
      <c r="F188" s="16"/>
      <c r="G188" s="16"/>
    </row>
    <row r="189" spans="1:7" s="30" customFormat="1" ht="105" customHeight="1">
      <c r="A189" s="74" t="s">
        <v>214</v>
      </c>
      <c r="B189" s="75"/>
      <c r="C189" s="75"/>
      <c r="D189" s="75"/>
      <c r="E189" s="75"/>
      <c r="F189" s="75"/>
      <c r="G189" s="76"/>
    </row>
    <row r="190" spans="1:7" s="30" customFormat="1" ht="69.75" customHeight="1">
      <c r="A190" s="3"/>
      <c r="B190" s="40" t="s">
        <v>383</v>
      </c>
      <c r="C190" s="13">
        <f>D190+E190+F190+G190</f>
        <v>1100828.491</v>
      </c>
      <c r="D190" s="13">
        <v>0</v>
      </c>
      <c r="E190" s="13">
        <v>988933.961</v>
      </c>
      <c r="F190" s="13">
        <v>111894.53</v>
      </c>
      <c r="G190" s="13">
        <v>0</v>
      </c>
    </row>
    <row r="191" spans="1:7" s="30" customFormat="1" ht="51" customHeight="1">
      <c r="A191" s="2"/>
      <c r="B191" s="2" t="s">
        <v>44</v>
      </c>
      <c r="C191" s="19"/>
      <c r="D191" s="13"/>
      <c r="E191" s="13"/>
      <c r="F191" s="13"/>
      <c r="G191" s="13"/>
    </row>
    <row r="192" spans="1:7" s="30" customFormat="1" ht="54" customHeight="1">
      <c r="A192" s="74" t="s">
        <v>384</v>
      </c>
      <c r="B192" s="75"/>
      <c r="C192" s="75"/>
      <c r="D192" s="75"/>
      <c r="E192" s="75"/>
      <c r="F192" s="75"/>
      <c r="G192" s="76"/>
    </row>
    <row r="193" spans="1:7" s="30" customFormat="1" ht="51" customHeight="1">
      <c r="A193" s="42" t="s">
        <v>261</v>
      </c>
      <c r="B193" s="42" t="s">
        <v>385</v>
      </c>
      <c r="C193" s="13">
        <f>D193+E193+F193+G193</f>
        <v>406785.57999999996</v>
      </c>
      <c r="D193" s="13">
        <v>34012.81</v>
      </c>
      <c r="E193" s="13">
        <v>141586.16</v>
      </c>
      <c r="F193" s="13">
        <v>20782.74</v>
      </c>
      <c r="G193" s="13">
        <v>210403.87</v>
      </c>
    </row>
    <row r="194" spans="1:7" s="30" customFormat="1" ht="50.25" customHeight="1">
      <c r="A194" s="44" t="s">
        <v>258</v>
      </c>
      <c r="B194" s="44" t="s">
        <v>44</v>
      </c>
      <c r="C194" s="16"/>
      <c r="D194" s="16"/>
      <c r="E194" s="16"/>
      <c r="F194" s="16"/>
      <c r="G194" s="16"/>
    </row>
    <row r="195" spans="1:7" s="30" customFormat="1" ht="35.25" customHeight="1">
      <c r="A195" s="74" t="s">
        <v>127</v>
      </c>
      <c r="B195" s="75"/>
      <c r="C195" s="75"/>
      <c r="D195" s="75"/>
      <c r="E195" s="75"/>
      <c r="F195" s="75"/>
      <c r="G195" s="76"/>
    </row>
    <row r="196" spans="1:7" s="30" customFormat="1" ht="51" customHeight="1">
      <c r="A196" s="3"/>
      <c r="B196" s="40" t="s">
        <v>386</v>
      </c>
      <c r="C196" s="4">
        <f>D196+E196+F196+G196</f>
        <v>2945.034</v>
      </c>
      <c r="D196" s="4">
        <v>0</v>
      </c>
      <c r="E196" s="4">
        <v>2945.034</v>
      </c>
      <c r="F196" s="4">
        <v>0</v>
      </c>
      <c r="G196" s="4">
        <v>0</v>
      </c>
    </row>
    <row r="197" spans="1:7" s="30" customFormat="1" ht="48.75" customHeight="1">
      <c r="A197" s="2"/>
      <c r="B197" s="2" t="s">
        <v>44</v>
      </c>
      <c r="C197" s="17"/>
      <c r="D197" s="17"/>
      <c r="E197" s="4"/>
      <c r="F197" s="4"/>
      <c r="G197" s="4"/>
    </row>
    <row r="198" spans="1:7" s="30" customFormat="1" ht="33.75" customHeight="1">
      <c r="A198" s="74" t="s">
        <v>215</v>
      </c>
      <c r="B198" s="75"/>
      <c r="C198" s="75"/>
      <c r="D198" s="75"/>
      <c r="E198" s="75"/>
      <c r="F198" s="75"/>
      <c r="G198" s="76"/>
    </row>
    <row r="199" spans="1:7" s="30" customFormat="1" ht="33.75" customHeight="1">
      <c r="A199" s="3"/>
      <c r="B199" s="40" t="s">
        <v>387</v>
      </c>
      <c r="C199" s="4">
        <f>D199+E199+F199+G199</f>
        <v>0</v>
      </c>
      <c r="D199" s="4">
        <v>0</v>
      </c>
      <c r="E199" s="4">
        <v>0</v>
      </c>
      <c r="F199" s="4">
        <v>0</v>
      </c>
      <c r="G199" s="4">
        <v>0</v>
      </c>
    </row>
    <row r="200" spans="1:7" s="30" customFormat="1" ht="54" customHeight="1">
      <c r="A200" s="2"/>
      <c r="B200" s="2" t="s">
        <v>44</v>
      </c>
      <c r="C200" s="16"/>
      <c r="D200" s="16"/>
      <c r="E200" s="16"/>
      <c r="F200" s="16"/>
      <c r="G200" s="16"/>
    </row>
    <row r="201" spans="1:7" s="30" customFormat="1" ht="168" customHeight="1">
      <c r="A201" s="74" t="s">
        <v>216</v>
      </c>
      <c r="B201" s="75"/>
      <c r="C201" s="75"/>
      <c r="D201" s="75"/>
      <c r="E201" s="75"/>
      <c r="F201" s="75"/>
      <c r="G201" s="76"/>
    </row>
    <row r="202" spans="1:7" s="30" customFormat="1" ht="35.25" customHeight="1">
      <c r="A202" s="3"/>
      <c r="B202" s="40" t="s">
        <v>388</v>
      </c>
      <c r="C202" s="4">
        <f>D202+E202+F202+G202</f>
        <v>35662.455</v>
      </c>
      <c r="D202" s="4">
        <v>0</v>
      </c>
      <c r="E202" s="4">
        <v>35662.455</v>
      </c>
      <c r="F202" s="4">
        <v>0</v>
      </c>
      <c r="G202" s="4">
        <v>0</v>
      </c>
    </row>
    <row r="203" spans="1:7" s="30" customFormat="1" ht="33.75" customHeight="1">
      <c r="A203" s="16"/>
      <c r="B203" s="2" t="s">
        <v>60</v>
      </c>
      <c r="C203" s="16"/>
      <c r="D203" s="16"/>
      <c r="E203" s="16"/>
      <c r="F203" s="16"/>
      <c r="G203" s="16"/>
    </row>
    <row r="204" spans="1:7" s="30" customFormat="1" ht="108.75" customHeight="1">
      <c r="A204" s="74" t="s">
        <v>217</v>
      </c>
      <c r="B204" s="75"/>
      <c r="C204" s="75"/>
      <c r="D204" s="75"/>
      <c r="E204" s="75"/>
      <c r="F204" s="75"/>
      <c r="G204" s="76"/>
    </row>
    <row r="205" spans="1:7" s="30" customFormat="1" ht="20.25" customHeight="1">
      <c r="A205" s="40" t="s">
        <v>260</v>
      </c>
      <c r="B205" s="40" t="s">
        <v>389</v>
      </c>
      <c r="C205" s="4">
        <f>D205+E205+F205+G205</f>
        <v>1723183.07</v>
      </c>
      <c r="D205" s="4">
        <v>78039.13</v>
      </c>
      <c r="E205" s="4">
        <v>779398.04</v>
      </c>
      <c r="F205" s="4">
        <v>1914.74</v>
      </c>
      <c r="G205" s="4">
        <v>863831.16</v>
      </c>
    </row>
    <row r="206" spans="1:7" s="30" customFormat="1" ht="51" customHeight="1">
      <c r="A206" s="2" t="s">
        <v>258</v>
      </c>
      <c r="B206" s="2" t="s">
        <v>44</v>
      </c>
      <c r="C206" s="24"/>
      <c r="D206" s="24"/>
      <c r="E206" s="24"/>
      <c r="F206" s="24"/>
      <c r="G206" s="24"/>
    </row>
    <row r="207" spans="1:7" s="29" customFormat="1" ht="154.5" customHeight="1">
      <c r="A207" s="74" t="s">
        <v>390</v>
      </c>
      <c r="B207" s="75"/>
      <c r="C207" s="75"/>
      <c r="D207" s="75"/>
      <c r="E207" s="75"/>
      <c r="F207" s="75"/>
      <c r="G207" s="76"/>
    </row>
    <row r="208" spans="1:7" ht="69.75" customHeight="1">
      <c r="A208" s="3"/>
      <c r="B208" s="40" t="s">
        <v>391</v>
      </c>
      <c r="C208" s="4">
        <f>D208+E208+F208+G208</f>
        <v>246283.38</v>
      </c>
      <c r="D208" s="4">
        <v>0</v>
      </c>
      <c r="E208" s="4">
        <v>246283.38</v>
      </c>
      <c r="F208" s="4">
        <v>0</v>
      </c>
      <c r="G208" s="4">
        <v>0</v>
      </c>
    </row>
    <row r="209" spans="1:7" s="29" customFormat="1" ht="52.5" customHeight="1">
      <c r="A209" s="2"/>
      <c r="B209" s="2" t="s">
        <v>44</v>
      </c>
      <c r="C209" s="16"/>
      <c r="D209" s="16"/>
      <c r="E209" s="16"/>
      <c r="F209" s="16"/>
      <c r="G209" s="16"/>
    </row>
    <row r="210" spans="1:7" s="30" customFormat="1" ht="42.75" customHeight="1">
      <c r="A210" s="74" t="s">
        <v>128</v>
      </c>
      <c r="B210" s="75"/>
      <c r="C210" s="75"/>
      <c r="D210" s="75"/>
      <c r="E210" s="75"/>
      <c r="F210" s="75"/>
      <c r="G210" s="76"/>
    </row>
    <row r="211" spans="1:7" s="30" customFormat="1" ht="84.75" customHeight="1">
      <c r="A211" s="3"/>
      <c r="B211" s="40" t="s">
        <v>392</v>
      </c>
      <c r="C211" s="4">
        <f>D211+E211+F211+G211</f>
        <v>8011.626</v>
      </c>
      <c r="D211" s="4">
        <v>0</v>
      </c>
      <c r="E211" s="4">
        <v>8011.626</v>
      </c>
      <c r="F211" s="4">
        <v>0</v>
      </c>
      <c r="G211" s="4">
        <v>0</v>
      </c>
    </row>
    <row r="212" spans="1:7" ht="54" customHeight="1">
      <c r="A212" s="2"/>
      <c r="B212" s="2" t="s">
        <v>44</v>
      </c>
      <c r="C212" s="18"/>
      <c r="D212" s="18"/>
      <c r="E212" s="18"/>
      <c r="F212" s="18"/>
      <c r="G212" s="18"/>
    </row>
    <row r="213" spans="1:7" ht="138" customHeight="1">
      <c r="A213" s="74" t="s">
        <v>218</v>
      </c>
      <c r="B213" s="75"/>
      <c r="C213" s="75"/>
      <c r="D213" s="75"/>
      <c r="E213" s="75"/>
      <c r="F213" s="75"/>
      <c r="G213" s="76"/>
    </row>
    <row r="214" spans="1:7" ht="66" customHeight="1">
      <c r="A214" s="3"/>
      <c r="B214" s="40" t="s">
        <v>393</v>
      </c>
      <c r="C214" s="4">
        <f>D214+E214+F214+G214</f>
        <v>19555.04</v>
      </c>
      <c r="D214" s="4">
        <v>0</v>
      </c>
      <c r="E214" s="4">
        <v>19555.04</v>
      </c>
      <c r="F214" s="4">
        <v>0</v>
      </c>
      <c r="G214" s="4">
        <v>0</v>
      </c>
    </row>
    <row r="215" spans="1:7" ht="51.75" customHeight="1">
      <c r="A215" s="2"/>
      <c r="B215" s="2" t="s">
        <v>129</v>
      </c>
      <c r="C215" s="16"/>
      <c r="D215" s="25"/>
      <c r="E215" s="25"/>
      <c r="F215" s="16"/>
      <c r="G215" s="16"/>
    </row>
    <row r="216" spans="1:7" ht="103.5" customHeight="1">
      <c r="A216" s="74" t="s">
        <v>130</v>
      </c>
      <c r="B216" s="75"/>
      <c r="C216" s="75"/>
      <c r="D216" s="75"/>
      <c r="E216" s="75"/>
      <c r="F216" s="75"/>
      <c r="G216" s="76"/>
    </row>
    <row r="217" spans="1:7" ht="52.5" customHeight="1">
      <c r="A217" s="3"/>
      <c r="B217" s="40" t="s">
        <v>45</v>
      </c>
      <c r="C217" s="4">
        <f>D217+E217+F217+G217</f>
        <v>49504.46</v>
      </c>
      <c r="D217" s="4">
        <v>0</v>
      </c>
      <c r="E217" s="4">
        <v>49504.46</v>
      </c>
      <c r="F217" s="4">
        <v>0</v>
      </c>
      <c r="G217" s="4">
        <v>0</v>
      </c>
    </row>
    <row r="218" spans="1:7" ht="35.25" customHeight="1">
      <c r="A218" s="2"/>
      <c r="B218" s="2" t="s">
        <v>131</v>
      </c>
      <c r="C218" s="16"/>
      <c r="D218" s="16"/>
      <c r="E218" s="16"/>
      <c r="F218" s="16"/>
      <c r="G218" s="16"/>
    </row>
    <row r="219" spans="1:7" ht="102.75" customHeight="1">
      <c r="A219" s="74" t="s">
        <v>262</v>
      </c>
      <c r="B219" s="75"/>
      <c r="C219" s="75"/>
      <c r="D219" s="75"/>
      <c r="E219" s="75"/>
      <c r="F219" s="75"/>
      <c r="G219" s="76"/>
    </row>
    <row r="220" spans="1:7" ht="23.25" customHeight="1">
      <c r="A220" s="3"/>
      <c r="B220" s="40" t="s">
        <v>163</v>
      </c>
      <c r="C220" s="45">
        <f>D220+E220+F220+G220</f>
        <v>62852.754</v>
      </c>
      <c r="D220" s="45">
        <v>0</v>
      </c>
      <c r="E220" s="45">
        <v>62852.754</v>
      </c>
      <c r="F220" s="45">
        <v>0</v>
      </c>
      <c r="G220" s="45">
        <v>0</v>
      </c>
    </row>
    <row r="221" spans="1:7" ht="35.25" customHeight="1">
      <c r="A221" s="3"/>
      <c r="B221" s="40" t="s">
        <v>164</v>
      </c>
      <c r="C221" s="45">
        <f>D221+E221+F221+G221</f>
        <v>117.615</v>
      </c>
      <c r="D221" s="45">
        <v>0</v>
      </c>
      <c r="E221" s="45">
        <v>117.615</v>
      </c>
      <c r="F221" s="45">
        <v>0</v>
      </c>
      <c r="G221" s="45">
        <v>0</v>
      </c>
    </row>
    <row r="222" spans="1:7" ht="53.25" customHeight="1">
      <c r="A222" s="18"/>
      <c r="B222" s="2" t="s">
        <v>44</v>
      </c>
      <c r="C222" s="18"/>
      <c r="D222" s="18"/>
      <c r="E222" s="18"/>
      <c r="F222" s="18"/>
      <c r="G222" s="18"/>
    </row>
    <row r="223" spans="1:7" s="11" customFormat="1" ht="53.25" customHeight="1">
      <c r="A223" s="39"/>
      <c r="B223" s="22" t="s">
        <v>46</v>
      </c>
      <c r="C223" s="45">
        <f>D223+E223+F223+G223</f>
        <v>2051.964</v>
      </c>
      <c r="D223" s="45">
        <v>0</v>
      </c>
      <c r="E223" s="45">
        <v>2051.964</v>
      </c>
      <c r="F223" s="45">
        <v>0</v>
      </c>
      <c r="G223" s="45">
        <v>0</v>
      </c>
    </row>
    <row r="224" spans="1:7" s="11" customFormat="1" ht="117" customHeight="1">
      <c r="A224" s="39"/>
      <c r="B224" s="40" t="s">
        <v>264</v>
      </c>
      <c r="C224" s="45" t="s">
        <v>132</v>
      </c>
      <c r="D224" s="45">
        <v>0</v>
      </c>
      <c r="E224" s="45" t="s">
        <v>132</v>
      </c>
      <c r="F224" s="45">
        <v>0</v>
      </c>
      <c r="G224" s="45">
        <v>0</v>
      </c>
    </row>
    <row r="225" spans="1:7" s="11" customFormat="1" ht="103.5" customHeight="1">
      <c r="A225" s="9"/>
      <c r="B225" s="2" t="s">
        <v>265</v>
      </c>
      <c r="C225" s="10"/>
      <c r="D225" s="10"/>
      <c r="E225" s="10"/>
      <c r="F225" s="10"/>
      <c r="G225" s="10"/>
    </row>
    <row r="226" spans="1:7" s="33" customFormat="1" ht="271.5" customHeight="1">
      <c r="A226" s="74" t="s">
        <v>219</v>
      </c>
      <c r="B226" s="75"/>
      <c r="C226" s="75"/>
      <c r="D226" s="75"/>
      <c r="E226" s="75"/>
      <c r="F226" s="75"/>
      <c r="G226" s="76"/>
    </row>
    <row r="227" spans="1:7" s="33" customFormat="1" ht="44.25" customHeight="1">
      <c r="A227" s="39"/>
      <c r="B227" s="52" t="s">
        <v>48</v>
      </c>
      <c r="C227" s="45" t="s">
        <v>151</v>
      </c>
      <c r="D227" s="53" t="s">
        <v>150</v>
      </c>
      <c r="E227" s="54" t="s">
        <v>170</v>
      </c>
      <c r="F227" s="45" t="s">
        <v>171</v>
      </c>
      <c r="G227" s="45" t="s">
        <v>150</v>
      </c>
    </row>
    <row r="228" spans="1:7" s="33" customFormat="1" ht="169.5" customHeight="1">
      <c r="A228" s="16"/>
      <c r="B228" s="2" t="s">
        <v>271</v>
      </c>
      <c r="C228" s="16"/>
      <c r="D228" s="16"/>
      <c r="E228" s="16"/>
      <c r="F228" s="16"/>
      <c r="G228" s="16"/>
    </row>
    <row r="229" spans="1:7" s="33" customFormat="1" ht="303" customHeight="1">
      <c r="A229" s="74" t="s">
        <v>263</v>
      </c>
      <c r="B229" s="75"/>
      <c r="C229" s="75"/>
      <c r="D229" s="75"/>
      <c r="E229" s="75"/>
      <c r="F229" s="75"/>
      <c r="G229" s="76"/>
    </row>
    <row r="230" spans="1:7" s="33" customFormat="1" ht="272.25" customHeight="1">
      <c r="A230" s="74" t="s">
        <v>220</v>
      </c>
      <c r="B230" s="75"/>
      <c r="C230" s="75"/>
      <c r="D230" s="75"/>
      <c r="E230" s="75"/>
      <c r="F230" s="75"/>
      <c r="G230" s="76"/>
    </row>
    <row r="231" spans="1:7" s="33" customFormat="1" ht="101.25" customHeight="1">
      <c r="A231" s="22" t="s">
        <v>267</v>
      </c>
      <c r="B231" s="22" t="s">
        <v>49</v>
      </c>
      <c r="C231" s="45">
        <f>C234+C237+C240+C243+C246+C249+C251</f>
        <v>313549.32399999996</v>
      </c>
      <c r="D231" s="45">
        <f>D234+D237+D240+D243+D246+D249+D251</f>
        <v>34172.788</v>
      </c>
      <c r="E231" s="45">
        <f>E234+E237+E240+E243+E246+E249+E251</f>
        <v>258910.91299999997</v>
      </c>
      <c r="F231" s="45">
        <f>F234+F237+F240+F243+F246+F249+F251</f>
        <v>0</v>
      </c>
      <c r="G231" s="45">
        <f>G234+G237+G240+G243+G246+G249+G251</f>
        <v>20465.623</v>
      </c>
    </row>
    <row r="232" spans="1:7" s="33" customFormat="1" ht="53.25" customHeight="1">
      <c r="A232" s="2" t="s">
        <v>266</v>
      </c>
      <c r="B232" s="2" t="s">
        <v>165</v>
      </c>
      <c r="C232" s="16"/>
      <c r="D232" s="16"/>
      <c r="E232" s="16"/>
      <c r="F232" s="16"/>
      <c r="G232" s="16"/>
    </row>
    <row r="233" spans="1:7" s="33" customFormat="1" ht="30" customHeight="1">
      <c r="A233" s="3"/>
      <c r="B233" s="80" t="s">
        <v>21</v>
      </c>
      <c r="C233" s="81"/>
      <c r="D233" s="81"/>
      <c r="E233" s="81"/>
      <c r="F233" s="81"/>
      <c r="G233" s="82"/>
    </row>
    <row r="234" spans="1:7" s="33" customFormat="1" ht="35.25" customHeight="1">
      <c r="A234" s="2"/>
      <c r="B234" s="42" t="s">
        <v>394</v>
      </c>
      <c r="C234" s="45">
        <f>D234+E234+F234+G234</f>
        <v>1000</v>
      </c>
      <c r="D234" s="45">
        <v>0</v>
      </c>
      <c r="E234" s="45">
        <v>1000</v>
      </c>
      <c r="F234" s="45">
        <v>0</v>
      </c>
      <c r="G234" s="45">
        <v>0</v>
      </c>
    </row>
    <row r="235" spans="1:7" s="33" customFormat="1" ht="65.25" customHeight="1">
      <c r="A235" s="16"/>
      <c r="B235" s="44" t="s">
        <v>165</v>
      </c>
      <c r="C235" s="16"/>
      <c r="D235" s="16"/>
      <c r="E235" s="16"/>
      <c r="F235" s="16"/>
      <c r="G235" s="16"/>
    </row>
    <row r="236" spans="1:7" ht="16.5" customHeight="1">
      <c r="A236" s="74" t="s">
        <v>102</v>
      </c>
      <c r="B236" s="75"/>
      <c r="C236" s="75"/>
      <c r="D236" s="75"/>
      <c r="E236" s="75"/>
      <c r="F236" s="75"/>
      <c r="G236" s="76"/>
    </row>
    <row r="237" spans="1:7" ht="87.75" customHeight="1">
      <c r="A237" s="40" t="s">
        <v>268</v>
      </c>
      <c r="B237" s="40" t="s">
        <v>395</v>
      </c>
      <c r="C237" s="45">
        <f>D237+E237+F237+G237</f>
        <v>37254.968</v>
      </c>
      <c r="D237" s="45">
        <v>32233.188</v>
      </c>
      <c r="E237" s="45">
        <v>555.157</v>
      </c>
      <c r="F237" s="45">
        <v>0</v>
      </c>
      <c r="G237" s="45">
        <v>4466.623</v>
      </c>
    </row>
    <row r="238" spans="1:7" ht="69.75" customHeight="1">
      <c r="A238" s="2" t="s">
        <v>266</v>
      </c>
      <c r="B238" s="2" t="s">
        <v>165</v>
      </c>
      <c r="C238" s="4"/>
      <c r="D238" s="4"/>
      <c r="E238" s="4"/>
      <c r="F238" s="4"/>
      <c r="G238" s="4"/>
    </row>
    <row r="239" spans="1:7" ht="69" customHeight="1">
      <c r="A239" s="74" t="s">
        <v>269</v>
      </c>
      <c r="B239" s="75"/>
      <c r="C239" s="75"/>
      <c r="D239" s="75"/>
      <c r="E239" s="75"/>
      <c r="F239" s="75"/>
      <c r="G239" s="76"/>
    </row>
    <row r="240" spans="1:7" ht="37.5" customHeight="1">
      <c r="A240" s="16"/>
      <c r="B240" s="18" t="s">
        <v>396</v>
      </c>
      <c r="C240" s="45">
        <f>D240+E240+F240+G240</f>
        <v>18695.5</v>
      </c>
      <c r="D240" s="45">
        <v>0</v>
      </c>
      <c r="E240" s="45">
        <v>2696.5</v>
      </c>
      <c r="F240" s="45">
        <v>0</v>
      </c>
      <c r="G240" s="45">
        <v>15999</v>
      </c>
    </row>
    <row r="241" spans="1:7" ht="67.5" customHeight="1">
      <c r="A241" s="3"/>
      <c r="B241" s="2" t="s">
        <v>165</v>
      </c>
      <c r="C241" s="4"/>
      <c r="D241" s="4"/>
      <c r="E241" s="4"/>
      <c r="F241" s="4"/>
      <c r="G241" s="4"/>
    </row>
    <row r="242" spans="1:7" ht="69.75" customHeight="1">
      <c r="A242" s="74" t="s">
        <v>103</v>
      </c>
      <c r="B242" s="75"/>
      <c r="C242" s="75"/>
      <c r="D242" s="75"/>
      <c r="E242" s="75"/>
      <c r="F242" s="75"/>
      <c r="G242" s="76"/>
    </row>
    <row r="243" spans="1:7" ht="35.25" customHeight="1">
      <c r="A243" s="16"/>
      <c r="B243" s="18" t="s">
        <v>50</v>
      </c>
      <c r="C243" s="45">
        <f>D243+E243+F243+G243</f>
        <v>413.7</v>
      </c>
      <c r="D243" s="45">
        <v>0</v>
      </c>
      <c r="E243" s="45">
        <v>413.7</v>
      </c>
      <c r="F243" s="45">
        <v>0</v>
      </c>
      <c r="G243" s="45">
        <v>0</v>
      </c>
    </row>
    <row r="244" spans="1:7" ht="38.25" customHeight="1">
      <c r="A244" s="3"/>
      <c r="B244" s="2" t="s">
        <v>165</v>
      </c>
      <c r="C244" s="4"/>
      <c r="D244" s="4"/>
      <c r="E244" s="4"/>
      <c r="F244" s="4"/>
      <c r="G244" s="4"/>
    </row>
    <row r="245" spans="1:7" ht="18.75" customHeight="1">
      <c r="A245" s="80" t="s">
        <v>397</v>
      </c>
      <c r="B245" s="81"/>
      <c r="C245" s="81"/>
      <c r="D245" s="81"/>
      <c r="E245" s="81"/>
      <c r="F245" s="81"/>
      <c r="G245" s="82"/>
    </row>
    <row r="246" spans="1:7" ht="50.25" customHeight="1">
      <c r="A246" s="18" t="s">
        <v>270</v>
      </c>
      <c r="B246" s="18" t="s">
        <v>51</v>
      </c>
      <c r="C246" s="45">
        <f>D246+E246+F246+G246</f>
        <v>1939.6</v>
      </c>
      <c r="D246" s="45">
        <v>1939.6</v>
      </c>
      <c r="E246" s="45">
        <v>0</v>
      </c>
      <c r="F246" s="45">
        <v>0</v>
      </c>
      <c r="G246" s="45">
        <v>0</v>
      </c>
    </row>
    <row r="247" spans="1:7" ht="51" customHeight="1">
      <c r="A247" s="2" t="s">
        <v>266</v>
      </c>
      <c r="B247" s="2" t="s">
        <v>166</v>
      </c>
      <c r="C247" s="4"/>
      <c r="D247" s="4"/>
      <c r="E247" s="4"/>
      <c r="F247" s="4"/>
      <c r="G247" s="4"/>
    </row>
    <row r="248" spans="1:7" ht="57.75" customHeight="1">
      <c r="A248" s="74" t="s">
        <v>340</v>
      </c>
      <c r="B248" s="75"/>
      <c r="C248" s="75"/>
      <c r="D248" s="75"/>
      <c r="E248" s="75"/>
      <c r="F248" s="75"/>
      <c r="G248" s="76"/>
    </row>
    <row r="249" spans="1:7" ht="35.25" customHeight="1">
      <c r="A249" s="16"/>
      <c r="B249" s="18" t="s">
        <v>398</v>
      </c>
      <c r="C249" s="45">
        <f>D249+E249+F249+G249</f>
        <v>197022.164</v>
      </c>
      <c r="D249" s="45">
        <v>0</v>
      </c>
      <c r="E249" s="45">
        <v>197022.164</v>
      </c>
      <c r="F249" s="45">
        <v>0</v>
      </c>
      <c r="G249" s="45">
        <v>0</v>
      </c>
    </row>
    <row r="250" spans="1:7" ht="72" customHeight="1">
      <c r="A250" s="40"/>
      <c r="B250" s="2" t="s">
        <v>165</v>
      </c>
      <c r="C250" s="40"/>
      <c r="D250" s="40"/>
      <c r="E250" s="40"/>
      <c r="F250" s="40"/>
      <c r="G250" s="40"/>
    </row>
    <row r="251" spans="1:7" ht="84" customHeight="1">
      <c r="A251" s="16"/>
      <c r="B251" s="18" t="s">
        <v>167</v>
      </c>
      <c r="C251" s="45">
        <f>D251+E251+F251+G251</f>
        <v>57223.392</v>
      </c>
      <c r="D251" s="45">
        <v>0</v>
      </c>
      <c r="E251" s="45">
        <v>57223.392</v>
      </c>
      <c r="F251" s="45">
        <v>0</v>
      </c>
      <c r="G251" s="45">
        <v>0</v>
      </c>
    </row>
    <row r="252" spans="1:7" ht="67.5" customHeight="1">
      <c r="A252" s="40"/>
      <c r="B252" s="2" t="s">
        <v>165</v>
      </c>
      <c r="C252" s="40"/>
      <c r="D252" s="40"/>
      <c r="E252" s="40"/>
      <c r="F252" s="40"/>
      <c r="G252" s="40"/>
    </row>
    <row r="253" spans="1:7" ht="38.25" customHeight="1">
      <c r="A253" s="39"/>
      <c r="B253" s="51" t="s">
        <v>52</v>
      </c>
      <c r="C253" s="45">
        <f>C256+C259+C262+C265+C268</f>
        <v>210377.5082</v>
      </c>
      <c r="D253" s="45">
        <f>D256+D259+D262+D265+D268</f>
        <v>24187.009</v>
      </c>
      <c r="E253" s="45">
        <f>E256+E259+E262+E265+E268</f>
        <v>151721.278</v>
      </c>
      <c r="F253" s="45">
        <f>F256+F259+F262+F265+F268</f>
        <v>7238.3212</v>
      </c>
      <c r="G253" s="45">
        <f>G256+G259+G262+G265+G268</f>
        <v>27230.9</v>
      </c>
    </row>
    <row r="254" spans="1:7" ht="35.25" customHeight="1">
      <c r="A254" s="3"/>
      <c r="B254" s="44" t="s">
        <v>53</v>
      </c>
      <c r="C254" s="4"/>
      <c r="D254" s="4"/>
      <c r="E254" s="4"/>
      <c r="F254" s="4"/>
      <c r="G254" s="4"/>
    </row>
    <row r="255" spans="1:7" ht="18.75" customHeight="1">
      <c r="A255" s="2"/>
      <c r="B255" s="80" t="s">
        <v>21</v>
      </c>
      <c r="C255" s="81"/>
      <c r="D255" s="81"/>
      <c r="E255" s="81"/>
      <c r="F255" s="81"/>
      <c r="G255" s="82"/>
    </row>
    <row r="256" spans="1:7" ht="37.5" customHeight="1">
      <c r="A256" s="16"/>
      <c r="B256" s="16" t="s">
        <v>399</v>
      </c>
      <c r="C256" s="45">
        <f>D256+E256+F256+G256</f>
        <v>53448.28</v>
      </c>
      <c r="D256" s="45">
        <v>0</v>
      </c>
      <c r="E256" s="45">
        <v>21950.76</v>
      </c>
      <c r="F256" s="45">
        <v>4266.62</v>
      </c>
      <c r="G256" s="45">
        <v>27230.9</v>
      </c>
    </row>
    <row r="257" spans="1:7" ht="38.25" customHeight="1">
      <c r="A257" s="3"/>
      <c r="B257" s="2" t="s">
        <v>53</v>
      </c>
      <c r="C257" s="4"/>
      <c r="D257" s="4"/>
      <c r="E257" s="4"/>
      <c r="F257" s="4"/>
      <c r="G257" s="4"/>
    </row>
    <row r="258" spans="1:7" ht="100.5" customHeight="1">
      <c r="A258" s="74" t="s">
        <v>221</v>
      </c>
      <c r="B258" s="75"/>
      <c r="C258" s="75"/>
      <c r="D258" s="75"/>
      <c r="E258" s="75"/>
      <c r="F258" s="75"/>
      <c r="G258" s="76"/>
    </row>
    <row r="259" spans="1:7" ht="50.25" customHeight="1">
      <c r="A259" s="16"/>
      <c r="B259" s="18" t="s">
        <v>400</v>
      </c>
      <c r="C259" s="45">
        <f>D259+E259+F259+G259</f>
        <v>8150.641</v>
      </c>
      <c r="D259" s="45">
        <v>0</v>
      </c>
      <c r="E259" s="45">
        <v>8150.641</v>
      </c>
      <c r="F259" s="45">
        <v>0</v>
      </c>
      <c r="G259" s="45">
        <v>0</v>
      </c>
    </row>
    <row r="260" spans="1:7" ht="38.25" customHeight="1">
      <c r="A260" s="22"/>
      <c r="B260" s="2" t="s">
        <v>53</v>
      </c>
      <c r="C260" s="4"/>
      <c r="D260" s="4"/>
      <c r="E260" s="4"/>
      <c r="F260" s="4"/>
      <c r="G260" s="4"/>
    </row>
    <row r="261" spans="1:7" ht="72.75" customHeight="1">
      <c r="A261" s="74" t="s">
        <v>401</v>
      </c>
      <c r="B261" s="75"/>
      <c r="C261" s="75"/>
      <c r="D261" s="75"/>
      <c r="E261" s="75"/>
      <c r="F261" s="75"/>
      <c r="G261" s="76"/>
    </row>
    <row r="262" spans="1:7" ht="54.75" customHeight="1">
      <c r="A262" s="16"/>
      <c r="B262" s="18" t="s">
        <v>402</v>
      </c>
      <c r="C262" s="45">
        <f>D262+E262+F262+G262</f>
        <v>60865.8192</v>
      </c>
      <c r="D262" s="45">
        <v>24187.009</v>
      </c>
      <c r="E262" s="45">
        <v>33707.109</v>
      </c>
      <c r="F262" s="45">
        <v>2971.7012</v>
      </c>
      <c r="G262" s="45">
        <v>0</v>
      </c>
    </row>
    <row r="263" spans="1:7" ht="36.75" customHeight="1">
      <c r="A263" s="3"/>
      <c r="B263" s="2" t="s">
        <v>53</v>
      </c>
      <c r="C263" s="4"/>
      <c r="D263" s="4"/>
      <c r="E263" s="4"/>
      <c r="F263" s="4"/>
      <c r="G263" s="4"/>
    </row>
    <row r="264" spans="1:7" ht="39.75" customHeight="1">
      <c r="A264" s="74" t="s">
        <v>403</v>
      </c>
      <c r="B264" s="75"/>
      <c r="C264" s="75"/>
      <c r="D264" s="75"/>
      <c r="E264" s="75"/>
      <c r="F264" s="75"/>
      <c r="G264" s="76"/>
    </row>
    <row r="265" spans="1:7" ht="51.75" customHeight="1">
      <c r="A265" s="16"/>
      <c r="B265" s="18" t="s">
        <v>54</v>
      </c>
      <c r="C265" s="45">
        <f>D265+E265+F265+G265</f>
        <v>44534.739</v>
      </c>
      <c r="D265" s="45">
        <v>0</v>
      </c>
      <c r="E265" s="45">
        <v>44534.739</v>
      </c>
      <c r="F265" s="45">
        <v>0</v>
      </c>
      <c r="G265" s="45">
        <v>0</v>
      </c>
    </row>
    <row r="266" spans="1:7" ht="54.75" customHeight="1">
      <c r="A266" s="3"/>
      <c r="B266" s="2" t="s">
        <v>94</v>
      </c>
      <c r="C266" s="4"/>
      <c r="D266" s="4"/>
      <c r="E266" s="4"/>
      <c r="F266" s="4"/>
      <c r="G266" s="4"/>
    </row>
    <row r="267" spans="1:7" ht="105.75" customHeight="1">
      <c r="A267" s="74" t="s">
        <v>95</v>
      </c>
      <c r="B267" s="75"/>
      <c r="C267" s="75"/>
      <c r="D267" s="75"/>
      <c r="E267" s="75"/>
      <c r="F267" s="75"/>
      <c r="G267" s="76"/>
    </row>
    <row r="268" spans="1:7" ht="20.25" customHeight="1">
      <c r="A268" s="16"/>
      <c r="B268" s="16" t="s">
        <v>163</v>
      </c>
      <c r="C268" s="45">
        <f>D268+E268+F268+G268</f>
        <v>43378.029</v>
      </c>
      <c r="D268" s="45">
        <v>0</v>
      </c>
      <c r="E268" s="45">
        <v>43378.029</v>
      </c>
      <c r="F268" s="45">
        <v>0</v>
      </c>
      <c r="G268" s="45">
        <v>0</v>
      </c>
    </row>
    <row r="269" spans="1:7" ht="33.75" customHeight="1">
      <c r="A269" s="40"/>
      <c r="B269" s="2" t="s">
        <v>79</v>
      </c>
      <c r="C269" s="40"/>
      <c r="D269" s="40"/>
      <c r="E269" s="40"/>
      <c r="F269" s="40"/>
      <c r="G269" s="40"/>
    </row>
    <row r="270" spans="1:7" ht="50.25" customHeight="1">
      <c r="A270" s="39"/>
      <c r="B270" s="22" t="s">
        <v>55</v>
      </c>
      <c r="C270" s="55" t="s">
        <v>149</v>
      </c>
      <c r="D270" s="55" t="s">
        <v>146</v>
      </c>
      <c r="E270" s="55" t="s">
        <v>147</v>
      </c>
      <c r="F270" s="55" t="s">
        <v>143</v>
      </c>
      <c r="G270" s="55" t="s">
        <v>148</v>
      </c>
    </row>
    <row r="271" spans="1:7" s="29" customFormat="1" ht="50.25" customHeight="1">
      <c r="A271" s="9"/>
      <c r="B271" s="2" t="s">
        <v>47</v>
      </c>
      <c r="C271" s="9"/>
      <c r="D271" s="9"/>
      <c r="E271" s="9"/>
      <c r="F271" s="9"/>
      <c r="G271" s="9"/>
    </row>
    <row r="272" spans="1:7" s="29" customFormat="1" ht="389.25" customHeight="1">
      <c r="A272" s="74" t="s">
        <v>222</v>
      </c>
      <c r="B272" s="75"/>
      <c r="C272" s="75"/>
      <c r="D272" s="75"/>
      <c r="E272" s="75"/>
      <c r="F272" s="75"/>
      <c r="G272" s="76"/>
    </row>
    <row r="273" spans="1:7" s="29" customFormat="1" ht="67.5" customHeight="1">
      <c r="A273" s="39"/>
      <c r="B273" s="22" t="s">
        <v>335</v>
      </c>
      <c r="C273" s="45" t="s">
        <v>142</v>
      </c>
      <c r="D273" s="45" t="s">
        <v>143</v>
      </c>
      <c r="E273" s="45" t="s">
        <v>144</v>
      </c>
      <c r="F273" s="45" t="s">
        <v>145</v>
      </c>
      <c r="G273" s="45" t="s">
        <v>143</v>
      </c>
    </row>
    <row r="274" spans="1:7" s="29" customFormat="1" ht="33.75" customHeight="1">
      <c r="A274" s="2"/>
      <c r="B274" s="2" t="s">
        <v>22</v>
      </c>
      <c r="C274" s="19"/>
      <c r="D274" s="19"/>
      <c r="E274" s="17"/>
      <c r="F274" s="17"/>
      <c r="G274" s="17"/>
    </row>
    <row r="275" spans="1:7" s="29" customFormat="1" ht="371.25" customHeight="1">
      <c r="A275" s="74" t="s">
        <v>223</v>
      </c>
      <c r="B275" s="75"/>
      <c r="C275" s="75"/>
      <c r="D275" s="75"/>
      <c r="E275" s="75"/>
      <c r="F275" s="75"/>
      <c r="G275" s="76"/>
    </row>
    <row r="276" spans="1:7" ht="36.75" customHeight="1">
      <c r="A276" s="39"/>
      <c r="B276" s="22" t="s">
        <v>56</v>
      </c>
      <c r="C276" s="45">
        <f>D276+E276+F276+G276</f>
        <v>0</v>
      </c>
      <c r="D276" s="45">
        <v>0</v>
      </c>
      <c r="E276" s="45">
        <v>0</v>
      </c>
      <c r="F276" s="45">
        <v>0</v>
      </c>
      <c r="G276" s="45">
        <v>0</v>
      </c>
    </row>
    <row r="277" spans="1:7" ht="37.5" customHeight="1">
      <c r="A277" s="2"/>
      <c r="B277" s="2" t="s">
        <v>57</v>
      </c>
      <c r="C277" s="4"/>
      <c r="D277" s="4"/>
      <c r="E277" s="4"/>
      <c r="F277" s="4"/>
      <c r="G277" s="4"/>
    </row>
    <row r="278" spans="1:7" ht="105" customHeight="1">
      <c r="A278" s="74" t="s">
        <v>224</v>
      </c>
      <c r="B278" s="75"/>
      <c r="C278" s="75"/>
      <c r="D278" s="75"/>
      <c r="E278" s="75"/>
      <c r="F278" s="75"/>
      <c r="G278" s="76"/>
    </row>
    <row r="279" spans="1:7" s="30" customFormat="1" ht="51" customHeight="1">
      <c r="A279" s="103" t="s">
        <v>58</v>
      </c>
      <c r="B279" s="104"/>
      <c r="C279" s="13">
        <f>C280+C310+C322+C336+C347+C351+C367+C371+C387+C390+C402+C406+C410+C414</f>
        <v>13069784.201890001</v>
      </c>
      <c r="D279" s="13">
        <f>D280+D310+D322+D336+D347+D351+D367+D371+D387+D390+D402+D406+D410+D414</f>
        <v>4649464.189</v>
      </c>
      <c r="E279" s="13">
        <f>E280+E310+E322+E336+E347+E351+E367+E371+E387+E390+E402+E406+E410+E414</f>
        <v>7298653.38289</v>
      </c>
      <c r="F279" s="13">
        <f>F280+F310+F322+F336+F347+F351+F367+F371+F387+F390+F402+F406+F410+F414</f>
        <v>143642.40000000002</v>
      </c>
      <c r="G279" s="13">
        <f>G280+G310+G322+G336+G347+G351+G367+G371+G387+G390+G402+G406+G410+G414</f>
        <v>978024.23</v>
      </c>
    </row>
    <row r="280" spans="1:7" s="30" customFormat="1" ht="33.75" customHeight="1">
      <c r="A280" s="51" t="s">
        <v>281</v>
      </c>
      <c r="B280" s="51" t="s">
        <v>59</v>
      </c>
      <c r="C280" s="45">
        <f>C287+C291+C294+C297+C300+C304+C307+C284</f>
        <v>3477878.6768900002</v>
      </c>
      <c r="D280" s="45">
        <f>D287+D291+D294+D297+D300+D304+D307+D284</f>
        <v>3918.3</v>
      </c>
      <c r="E280" s="45">
        <f>E287+E291+E294+E297+E300+E304+E307+E284</f>
        <v>3462605.8768900004</v>
      </c>
      <c r="F280" s="45">
        <f>F287+F291+F294+F297+F300+F304+F307+F284</f>
        <v>11354.5</v>
      </c>
      <c r="G280" s="45">
        <f>G287+G291+G294+G297+G300+G304+G307+G284</f>
        <v>0</v>
      </c>
    </row>
    <row r="281" spans="1:2" s="30" customFormat="1" ht="60.75" customHeight="1" hidden="1">
      <c r="A281" s="46" t="s">
        <v>280</v>
      </c>
      <c r="B281" s="47"/>
    </row>
    <row r="282" spans="1:7" s="30" customFormat="1" ht="60.75" customHeight="1" hidden="1">
      <c r="A282" s="56" t="s">
        <v>279</v>
      </c>
      <c r="B282" s="48"/>
      <c r="C282" s="16"/>
      <c r="D282" s="16"/>
      <c r="E282" s="16"/>
      <c r="F282" s="16"/>
      <c r="G282" s="16"/>
    </row>
    <row r="283" spans="1:7" s="30" customFormat="1" ht="34.5" customHeight="1">
      <c r="A283" s="44" t="s">
        <v>286</v>
      </c>
      <c r="B283" s="44" t="s">
        <v>60</v>
      </c>
      <c r="C283" s="16"/>
      <c r="D283" s="16"/>
      <c r="E283" s="16"/>
      <c r="F283" s="16"/>
      <c r="G283" s="16"/>
    </row>
    <row r="284" spans="1:7" s="30" customFormat="1" ht="27" customHeight="1">
      <c r="A284" s="42"/>
      <c r="B284" s="42" t="s">
        <v>140</v>
      </c>
      <c r="C284" s="45">
        <f>D284+E284+F284+G284</f>
        <v>190440.742</v>
      </c>
      <c r="D284" s="45">
        <v>0</v>
      </c>
      <c r="E284" s="45">
        <v>190440.742</v>
      </c>
      <c r="F284" s="45">
        <v>0</v>
      </c>
      <c r="G284" s="45">
        <v>0</v>
      </c>
    </row>
    <row r="285" spans="1:7" s="30" customFormat="1" ht="153" customHeight="1">
      <c r="A285" s="48"/>
      <c r="B285" s="2" t="s">
        <v>141</v>
      </c>
      <c r="C285" s="16"/>
      <c r="D285" s="16"/>
      <c r="E285" s="16"/>
      <c r="F285" s="16"/>
      <c r="G285" s="16"/>
    </row>
    <row r="286" spans="1:7" ht="21" customHeight="1">
      <c r="A286" s="3"/>
      <c r="B286" s="80" t="s">
        <v>21</v>
      </c>
      <c r="C286" s="81"/>
      <c r="D286" s="81"/>
      <c r="E286" s="81"/>
      <c r="F286" s="81"/>
      <c r="G286" s="82"/>
    </row>
    <row r="287" spans="1:7" ht="33.75" customHeight="1">
      <c r="A287" s="2"/>
      <c r="B287" s="40" t="s">
        <v>404</v>
      </c>
      <c r="C287" s="41">
        <f>D287+E287+F287+G287</f>
        <v>2249393.87</v>
      </c>
      <c r="D287" s="41">
        <v>0</v>
      </c>
      <c r="E287" s="41">
        <v>2249393.87</v>
      </c>
      <c r="F287" s="41">
        <v>0</v>
      </c>
      <c r="G287" s="41">
        <v>0</v>
      </c>
    </row>
    <row r="288" spans="1:7" ht="68.25" customHeight="1">
      <c r="A288" s="18"/>
      <c r="B288" s="2" t="s">
        <v>133</v>
      </c>
      <c r="C288" s="18"/>
      <c r="D288" s="18"/>
      <c r="E288" s="18"/>
      <c r="F288" s="18"/>
      <c r="G288" s="18"/>
    </row>
    <row r="289" spans="1:7" ht="189.75" customHeight="1">
      <c r="A289" s="74" t="s">
        <v>225</v>
      </c>
      <c r="B289" s="75"/>
      <c r="C289" s="75"/>
      <c r="D289" s="75"/>
      <c r="E289" s="75"/>
      <c r="F289" s="75"/>
      <c r="G289" s="76"/>
    </row>
    <row r="290" spans="1:7" ht="219" customHeight="1">
      <c r="A290" s="74" t="s">
        <v>226</v>
      </c>
      <c r="B290" s="75"/>
      <c r="C290" s="75"/>
      <c r="D290" s="75"/>
      <c r="E290" s="75"/>
      <c r="F290" s="75"/>
      <c r="G290" s="76"/>
    </row>
    <row r="291" spans="2:7" ht="38.25" customHeight="1">
      <c r="B291" s="40" t="s">
        <v>405</v>
      </c>
      <c r="C291" s="41">
        <f>D291+E291+F291+G291</f>
        <v>0</v>
      </c>
      <c r="D291" s="41">
        <v>0</v>
      </c>
      <c r="E291" s="41">
        <v>0</v>
      </c>
      <c r="F291" s="41">
        <v>0</v>
      </c>
      <c r="G291" s="41">
        <v>0</v>
      </c>
    </row>
    <row r="292" ht="38.25" customHeight="1">
      <c r="B292" s="2" t="s">
        <v>134</v>
      </c>
    </row>
    <row r="293" spans="1:7" ht="70.5" customHeight="1">
      <c r="A293" s="74" t="s">
        <v>272</v>
      </c>
      <c r="B293" s="75"/>
      <c r="C293" s="75"/>
      <c r="D293" s="75"/>
      <c r="E293" s="75"/>
      <c r="F293" s="75"/>
      <c r="G293" s="76"/>
    </row>
    <row r="294" spans="1:7" ht="54" customHeight="1">
      <c r="A294" s="16"/>
      <c r="B294" s="26" t="s">
        <v>406</v>
      </c>
      <c r="C294" s="41">
        <f>D294+E294+F294+G294</f>
        <v>0</v>
      </c>
      <c r="D294" s="41">
        <v>0</v>
      </c>
      <c r="E294" s="41">
        <v>0</v>
      </c>
      <c r="F294" s="41">
        <v>0</v>
      </c>
      <c r="G294" s="41">
        <v>0</v>
      </c>
    </row>
    <row r="295" spans="1:7" ht="37.5" customHeight="1">
      <c r="A295" s="16"/>
      <c r="B295" s="2" t="s">
        <v>134</v>
      </c>
      <c r="C295" s="26"/>
      <c r="D295" s="26"/>
      <c r="E295" s="26"/>
      <c r="F295" s="26"/>
      <c r="G295" s="26"/>
    </row>
    <row r="296" spans="1:7" ht="87" customHeight="1">
      <c r="A296" s="74" t="s">
        <v>227</v>
      </c>
      <c r="B296" s="75"/>
      <c r="C296" s="75"/>
      <c r="D296" s="75"/>
      <c r="E296" s="75"/>
      <c r="F296" s="75"/>
      <c r="G296" s="76"/>
    </row>
    <row r="297" spans="2:7" ht="50.25">
      <c r="B297" s="26" t="s">
        <v>407</v>
      </c>
      <c r="C297" s="41">
        <f>D297+E297+F297+G297</f>
        <v>0</v>
      </c>
      <c r="D297" s="41">
        <v>0</v>
      </c>
      <c r="E297" s="41">
        <v>0</v>
      </c>
      <c r="F297" s="41">
        <v>0</v>
      </c>
      <c r="G297" s="41">
        <v>0</v>
      </c>
    </row>
    <row r="298" ht="35.25" customHeight="1">
      <c r="B298" s="2" t="s">
        <v>134</v>
      </c>
    </row>
    <row r="299" spans="1:7" ht="202.5" customHeight="1">
      <c r="A299" s="74" t="s">
        <v>228</v>
      </c>
      <c r="B299" s="75"/>
      <c r="C299" s="75"/>
      <c r="D299" s="75"/>
      <c r="E299" s="75"/>
      <c r="F299" s="75"/>
      <c r="G299" s="76"/>
    </row>
    <row r="300" spans="1:7" ht="37.5" customHeight="1">
      <c r="A300" s="48" t="s">
        <v>287</v>
      </c>
      <c r="B300" s="48" t="s">
        <v>408</v>
      </c>
      <c r="C300" s="41">
        <f>D300+E300+F300+G300</f>
        <v>1003902.778</v>
      </c>
      <c r="D300" s="41">
        <v>3918.3</v>
      </c>
      <c r="E300" s="41">
        <v>988629.978</v>
      </c>
      <c r="F300" s="41">
        <v>11354.5</v>
      </c>
      <c r="G300" s="41">
        <v>0</v>
      </c>
    </row>
    <row r="301" spans="1:2" ht="37.5" customHeight="1">
      <c r="A301" s="44" t="s">
        <v>286</v>
      </c>
      <c r="B301" s="44" t="s">
        <v>134</v>
      </c>
    </row>
    <row r="302" spans="1:7" ht="237" customHeight="1">
      <c r="A302" s="74" t="s">
        <v>409</v>
      </c>
      <c r="B302" s="75"/>
      <c r="C302" s="75"/>
      <c r="D302" s="75"/>
      <c r="E302" s="75"/>
      <c r="F302" s="75"/>
      <c r="G302" s="76"/>
    </row>
    <row r="303" spans="1:7" ht="118.5" customHeight="1">
      <c r="A303" s="74" t="s">
        <v>229</v>
      </c>
      <c r="B303" s="75"/>
      <c r="C303" s="75"/>
      <c r="D303" s="75"/>
      <c r="E303" s="75"/>
      <c r="F303" s="75"/>
      <c r="G303" s="76"/>
    </row>
    <row r="304" spans="2:7" ht="20.25" customHeight="1">
      <c r="B304" s="48" t="s">
        <v>61</v>
      </c>
      <c r="C304" s="41">
        <f>D304+E304+F304+G304</f>
        <v>720</v>
      </c>
      <c r="D304" s="41">
        <v>0</v>
      </c>
      <c r="E304" s="41">
        <v>720</v>
      </c>
      <c r="F304" s="41">
        <v>0</v>
      </c>
      <c r="G304" s="41">
        <v>0</v>
      </c>
    </row>
    <row r="305" spans="1:7" ht="33">
      <c r="A305" s="34"/>
      <c r="B305" s="44" t="s">
        <v>62</v>
      </c>
      <c r="C305" s="34"/>
      <c r="D305" s="34"/>
      <c r="E305" s="34"/>
      <c r="F305" s="34"/>
      <c r="G305" s="34"/>
    </row>
    <row r="306" spans="1:7" ht="87" customHeight="1">
      <c r="A306" s="74" t="s">
        <v>135</v>
      </c>
      <c r="B306" s="75"/>
      <c r="C306" s="75"/>
      <c r="D306" s="75"/>
      <c r="E306" s="75"/>
      <c r="F306" s="75"/>
      <c r="G306" s="76"/>
    </row>
    <row r="307" spans="2:7" ht="57.75" customHeight="1">
      <c r="B307" s="18" t="s">
        <v>63</v>
      </c>
      <c r="C307" s="41">
        <f>D307+E307+F307+G307</f>
        <v>33421.28689</v>
      </c>
      <c r="D307" s="41">
        <v>0</v>
      </c>
      <c r="E307" s="41">
        <v>33421.28689</v>
      </c>
      <c r="F307" s="41">
        <v>0</v>
      </c>
      <c r="G307" s="41">
        <v>0</v>
      </c>
    </row>
    <row r="308" ht="84">
      <c r="B308" s="2" t="s">
        <v>136</v>
      </c>
    </row>
    <row r="309" spans="1:7" ht="72" customHeight="1">
      <c r="A309" s="74" t="s">
        <v>137</v>
      </c>
      <c r="B309" s="75"/>
      <c r="C309" s="75"/>
      <c r="D309" s="75"/>
      <c r="E309" s="75"/>
      <c r="F309" s="75"/>
      <c r="G309" s="76"/>
    </row>
    <row r="310" spans="1:7" ht="54.75" customHeight="1">
      <c r="A310" s="22" t="s">
        <v>274</v>
      </c>
      <c r="B310" s="22" t="s">
        <v>64</v>
      </c>
      <c r="C310" s="45">
        <f>C313+C316+C319</f>
        <v>389159.694</v>
      </c>
      <c r="D310" s="45">
        <f>D313+D316+D319</f>
        <v>265841.99199999997</v>
      </c>
      <c r="E310" s="45">
        <f>E313+E316+E319</f>
        <v>115636.702</v>
      </c>
      <c r="F310" s="45">
        <f>F313+F316+F319</f>
        <v>7681</v>
      </c>
      <c r="G310" s="45">
        <f>G313+G316+G319</f>
        <v>0</v>
      </c>
    </row>
    <row r="311" spans="1:2" ht="33">
      <c r="A311" s="2" t="s">
        <v>273</v>
      </c>
      <c r="B311" s="2" t="s">
        <v>134</v>
      </c>
    </row>
    <row r="312" spans="2:7" ht="16.5">
      <c r="B312" s="96" t="s">
        <v>21</v>
      </c>
      <c r="C312" s="97"/>
      <c r="D312" s="97"/>
      <c r="E312" s="97"/>
      <c r="F312" s="97"/>
      <c r="G312" s="98"/>
    </row>
    <row r="313" spans="1:7" ht="50.25">
      <c r="A313" s="48" t="s">
        <v>275</v>
      </c>
      <c r="B313" s="48" t="s">
        <v>410</v>
      </c>
      <c r="C313" s="41">
        <f>D313+E313+F313+G313</f>
        <v>189513.11</v>
      </c>
      <c r="D313" s="41">
        <v>131813.541</v>
      </c>
      <c r="E313" s="41">
        <v>50018.569</v>
      </c>
      <c r="F313" s="41">
        <v>7681</v>
      </c>
      <c r="G313" s="41">
        <v>0</v>
      </c>
    </row>
    <row r="314" spans="1:2" ht="33">
      <c r="A314" s="44" t="s">
        <v>273</v>
      </c>
      <c r="B314" s="44" t="s">
        <v>134</v>
      </c>
    </row>
    <row r="315" spans="1:7" ht="153" customHeight="1">
      <c r="A315" s="74" t="s">
        <v>230</v>
      </c>
      <c r="B315" s="75"/>
      <c r="C315" s="75"/>
      <c r="D315" s="75"/>
      <c r="E315" s="75"/>
      <c r="F315" s="75"/>
      <c r="G315" s="76"/>
    </row>
    <row r="316" spans="1:7" ht="54.75" customHeight="1">
      <c r="A316" s="18" t="s">
        <v>277</v>
      </c>
      <c r="B316" s="18" t="s">
        <v>411</v>
      </c>
      <c r="C316" s="41">
        <f>D316+E316+F316+G316</f>
        <v>103480.584</v>
      </c>
      <c r="D316" s="41">
        <v>70862.451</v>
      </c>
      <c r="E316" s="41">
        <v>32618.133</v>
      </c>
      <c r="F316" s="41">
        <v>0</v>
      </c>
      <c r="G316" s="41">
        <v>0</v>
      </c>
    </row>
    <row r="317" spans="1:2" ht="33.75" customHeight="1">
      <c r="A317" s="2" t="s">
        <v>273</v>
      </c>
      <c r="B317" s="2" t="s">
        <v>134</v>
      </c>
    </row>
    <row r="318" spans="1:7" ht="171.75" customHeight="1">
      <c r="A318" s="74" t="s">
        <v>231</v>
      </c>
      <c r="B318" s="75"/>
      <c r="C318" s="75"/>
      <c r="D318" s="75"/>
      <c r="E318" s="75"/>
      <c r="F318" s="75"/>
      <c r="G318" s="76"/>
    </row>
    <row r="319" spans="1:7" ht="83.25" customHeight="1">
      <c r="A319" s="48" t="s">
        <v>276</v>
      </c>
      <c r="B319" s="48" t="s">
        <v>65</v>
      </c>
      <c r="C319" s="41">
        <f>D319+E319+F319+G319</f>
        <v>96166</v>
      </c>
      <c r="D319" s="41">
        <v>63166</v>
      </c>
      <c r="E319" s="41">
        <v>33000</v>
      </c>
      <c r="F319" s="41">
        <v>0</v>
      </c>
      <c r="G319" s="41">
        <v>0</v>
      </c>
    </row>
    <row r="320" spans="1:2" ht="33" customHeight="1">
      <c r="A320" s="44" t="s">
        <v>273</v>
      </c>
      <c r="B320" s="44" t="s">
        <v>134</v>
      </c>
    </row>
    <row r="321" spans="1:7" ht="67.5" customHeight="1">
      <c r="A321" s="74" t="s">
        <v>232</v>
      </c>
      <c r="B321" s="75"/>
      <c r="C321" s="75"/>
      <c r="D321" s="75"/>
      <c r="E321" s="75"/>
      <c r="F321" s="75"/>
      <c r="G321" s="76"/>
    </row>
    <row r="322" spans="1:7" ht="66.75">
      <c r="A322" s="22" t="s">
        <v>274</v>
      </c>
      <c r="B322" s="22" t="s">
        <v>66</v>
      </c>
      <c r="C322" s="45">
        <f>C325+C328+C331+C334</f>
        <v>519030.7349999999</v>
      </c>
      <c r="D322" s="45">
        <f>D325+D328+D331+D334</f>
        <v>50190.3</v>
      </c>
      <c r="E322" s="45">
        <f>E325+E328+E331+E334</f>
        <v>466594.835</v>
      </c>
      <c r="F322" s="45">
        <f>F325+F328+F331+F334</f>
        <v>2245.6</v>
      </c>
      <c r="G322" s="45">
        <f>G325+G328+G331+G334</f>
        <v>0</v>
      </c>
    </row>
    <row r="323" spans="1:2" ht="33">
      <c r="A323" s="2" t="s">
        <v>273</v>
      </c>
      <c r="B323" s="2" t="s">
        <v>69</v>
      </c>
    </row>
    <row r="324" spans="2:7" ht="16.5">
      <c r="B324" s="96" t="s">
        <v>21</v>
      </c>
      <c r="C324" s="97"/>
      <c r="D324" s="97"/>
      <c r="E324" s="97"/>
      <c r="F324" s="97"/>
      <c r="G324" s="98"/>
    </row>
    <row r="325" spans="2:7" ht="51" customHeight="1">
      <c r="B325" s="48" t="s">
        <v>413</v>
      </c>
      <c r="C325" s="41">
        <f>D325+E325+F325+G325</f>
        <v>160953.1</v>
      </c>
      <c r="D325" s="41">
        <v>0</v>
      </c>
      <c r="E325" s="41">
        <v>160953.1</v>
      </c>
      <c r="F325" s="41">
        <v>0</v>
      </c>
      <c r="G325" s="41">
        <v>0</v>
      </c>
    </row>
    <row r="326" ht="117">
      <c r="B326" s="44" t="s">
        <v>104</v>
      </c>
    </row>
    <row r="327" spans="1:7" ht="152.25" customHeight="1">
      <c r="A327" s="74" t="s">
        <v>412</v>
      </c>
      <c r="B327" s="75"/>
      <c r="C327" s="75"/>
      <c r="D327" s="75"/>
      <c r="E327" s="75"/>
      <c r="F327" s="75"/>
      <c r="G327" s="76"/>
    </row>
    <row r="328" spans="2:7" ht="85.5" customHeight="1">
      <c r="B328" s="18" t="s">
        <v>414</v>
      </c>
      <c r="C328" s="41">
        <f>D328+E328+F328+G328</f>
        <v>53420</v>
      </c>
      <c r="D328" s="41">
        <v>0</v>
      </c>
      <c r="E328" s="41">
        <v>53420</v>
      </c>
      <c r="F328" s="41">
        <v>0</v>
      </c>
      <c r="G328" s="41">
        <v>0</v>
      </c>
    </row>
    <row r="329" ht="33">
      <c r="B329" s="2" t="s">
        <v>69</v>
      </c>
    </row>
    <row r="330" spans="1:7" ht="42" customHeight="1">
      <c r="A330" s="74" t="s">
        <v>415</v>
      </c>
      <c r="B330" s="75"/>
      <c r="C330" s="75"/>
      <c r="D330" s="75"/>
      <c r="E330" s="75"/>
      <c r="F330" s="75"/>
      <c r="G330" s="76"/>
    </row>
    <row r="331" spans="1:7" ht="120" customHeight="1">
      <c r="A331" s="18" t="s">
        <v>278</v>
      </c>
      <c r="B331" s="18" t="s">
        <v>416</v>
      </c>
      <c r="C331" s="41">
        <f>D331+E331+F331+G331</f>
        <v>267806.69999999995</v>
      </c>
      <c r="D331" s="41">
        <v>50190.3</v>
      </c>
      <c r="E331" s="41">
        <v>215370.8</v>
      </c>
      <c r="F331" s="41">
        <v>2245.6</v>
      </c>
      <c r="G331" s="57">
        <v>0</v>
      </c>
    </row>
    <row r="332" spans="1:2" ht="84">
      <c r="A332" s="2" t="s">
        <v>273</v>
      </c>
      <c r="B332" s="2" t="s">
        <v>285</v>
      </c>
    </row>
    <row r="333" spans="1:7" ht="102" customHeight="1">
      <c r="A333" s="74" t="s">
        <v>233</v>
      </c>
      <c r="B333" s="75"/>
      <c r="C333" s="75"/>
      <c r="D333" s="75"/>
      <c r="E333" s="75"/>
      <c r="F333" s="75"/>
      <c r="G333" s="76"/>
    </row>
    <row r="334" spans="2:7" ht="21.75" customHeight="1">
      <c r="B334" s="6" t="s">
        <v>163</v>
      </c>
      <c r="C334" s="41">
        <f>D334+E334+F334+G334</f>
        <v>36850.935</v>
      </c>
      <c r="D334" s="41">
        <v>0</v>
      </c>
      <c r="E334" s="41">
        <v>36850.935</v>
      </c>
      <c r="F334" s="41">
        <v>0</v>
      </c>
      <c r="G334" s="41">
        <v>0</v>
      </c>
    </row>
    <row r="335" spans="1:7" ht="36" customHeight="1">
      <c r="A335" s="18"/>
      <c r="B335" s="2" t="s">
        <v>168</v>
      </c>
      <c r="C335" s="18"/>
      <c r="D335" s="18"/>
      <c r="E335" s="18"/>
      <c r="F335" s="18"/>
      <c r="G335" s="18"/>
    </row>
    <row r="336" spans="1:7" ht="151.5" customHeight="1">
      <c r="A336" s="22" t="s">
        <v>282</v>
      </c>
      <c r="B336" s="39" t="s">
        <v>67</v>
      </c>
      <c r="C336" s="45">
        <f>C339+C342+C345</f>
        <v>4627228.367000001</v>
      </c>
      <c r="D336" s="45">
        <f>D339+D342+D345</f>
        <v>2191076.815</v>
      </c>
      <c r="E336" s="45">
        <f>E339+E342+E345</f>
        <v>2378929.542</v>
      </c>
      <c r="F336" s="45">
        <f>F339+F342+F345</f>
        <v>57222.01</v>
      </c>
      <c r="G336" s="45">
        <f>G339+G342+G345</f>
        <v>0</v>
      </c>
    </row>
    <row r="337" spans="1:7" ht="36" customHeight="1">
      <c r="A337" s="2" t="s">
        <v>283</v>
      </c>
      <c r="B337" s="2" t="s">
        <v>68</v>
      </c>
      <c r="C337" s="43"/>
      <c r="D337" s="43"/>
      <c r="E337" s="43"/>
      <c r="F337" s="43"/>
      <c r="G337" s="43"/>
    </row>
    <row r="338" spans="2:7" ht="16.5">
      <c r="B338" s="96" t="s">
        <v>21</v>
      </c>
      <c r="C338" s="97"/>
      <c r="D338" s="97"/>
      <c r="E338" s="97"/>
      <c r="F338" s="97"/>
      <c r="G338" s="98"/>
    </row>
    <row r="339" spans="1:7" ht="68.25" customHeight="1">
      <c r="A339" s="18" t="s">
        <v>284</v>
      </c>
      <c r="B339" s="18" t="s">
        <v>417</v>
      </c>
      <c r="C339" s="41">
        <f>D339+E339+F339+G339</f>
        <v>4402221.425</v>
      </c>
      <c r="D339" s="41">
        <v>2191076.815</v>
      </c>
      <c r="E339" s="41">
        <v>2153922.6</v>
      </c>
      <c r="F339" s="41">
        <v>57222.01</v>
      </c>
      <c r="G339" s="41">
        <v>0</v>
      </c>
    </row>
    <row r="340" spans="1:2" ht="33.75" customHeight="1">
      <c r="A340" s="2" t="s">
        <v>283</v>
      </c>
      <c r="B340" s="2" t="s">
        <v>68</v>
      </c>
    </row>
    <row r="341" spans="1:7" ht="289.5" customHeight="1">
      <c r="A341" s="74" t="s">
        <v>418</v>
      </c>
      <c r="B341" s="75"/>
      <c r="C341" s="75"/>
      <c r="D341" s="75"/>
      <c r="E341" s="75"/>
      <c r="F341" s="75"/>
      <c r="G341" s="76"/>
    </row>
    <row r="342" spans="2:7" ht="33.75" customHeight="1">
      <c r="B342" s="18" t="s">
        <v>70</v>
      </c>
      <c r="C342" s="41">
        <f>D342+E342+F342+G342</f>
        <v>194755.349</v>
      </c>
      <c r="D342" s="41">
        <v>0</v>
      </c>
      <c r="E342" s="41">
        <v>194755.349</v>
      </c>
      <c r="F342" s="41">
        <v>0</v>
      </c>
      <c r="G342" s="41">
        <v>0</v>
      </c>
    </row>
    <row r="343" ht="84">
      <c r="B343" s="2" t="s">
        <v>105</v>
      </c>
    </row>
    <row r="344" spans="1:7" ht="150.75" customHeight="1">
      <c r="A344" s="74" t="s">
        <v>234</v>
      </c>
      <c r="B344" s="75"/>
      <c r="C344" s="75"/>
      <c r="D344" s="75"/>
      <c r="E344" s="75"/>
      <c r="F344" s="75"/>
      <c r="G344" s="76"/>
    </row>
    <row r="345" spans="2:7" ht="20.25" customHeight="1">
      <c r="B345" s="6" t="s">
        <v>163</v>
      </c>
      <c r="C345" s="41">
        <f>D345+E345+F345+G345</f>
        <v>30251.593</v>
      </c>
      <c r="D345" s="41">
        <v>0</v>
      </c>
      <c r="E345" s="41">
        <v>30251.593</v>
      </c>
      <c r="F345" s="41">
        <v>0</v>
      </c>
      <c r="G345" s="41">
        <v>0</v>
      </c>
    </row>
    <row r="346" spans="1:7" ht="33.75" customHeight="1">
      <c r="A346" s="18"/>
      <c r="B346" s="2" t="s">
        <v>68</v>
      </c>
      <c r="C346" s="18"/>
      <c r="D346" s="18"/>
      <c r="E346" s="18"/>
      <c r="F346" s="18"/>
      <c r="G346" s="18"/>
    </row>
    <row r="347" spans="1:7" ht="70.5" customHeight="1">
      <c r="A347" s="22" t="s">
        <v>337</v>
      </c>
      <c r="B347" s="45"/>
      <c r="C347" s="45">
        <f>D347+E347+F347+G347</f>
        <v>12391</v>
      </c>
      <c r="D347" s="45">
        <v>12391</v>
      </c>
      <c r="E347" s="45">
        <v>0</v>
      </c>
      <c r="F347" s="45">
        <v>0</v>
      </c>
      <c r="G347" s="45">
        <v>0</v>
      </c>
    </row>
    <row r="348" spans="1:7" ht="51.75" customHeight="1">
      <c r="A348" s="18" t="s">
        <v>336</v>
      </c>
      <c r="B348" s="2"/>
      <c r="C348" s="18"/>
      <c r="D348" s="18"/>
      <c r="E348" s="18"/>
      <c r="F348" s="18"/>
      <c r="G348" s="18"/>
    </row>
    <row r="349" spans="1:7" ht="39.75" customHeight="1">
      <c r="A349" s="2" t="s">
        <v>266</v>
      </c>
      <c r="B349" s="2" t="s">
        <v>338</v>
      </c>
      <c r="C349" s="18"/>
      <c r="D349" s="18"/>
      <c r="E349" s="18"/>
      <c r="F349" s="18"/>
      <c r="G349" s="18"/>
    </row>
    <row r="350" spans="1:7" ht="23.25" customHeight="1">
      <c r="A350" s="71" t="s">
        <v>339</v>
      </c>
      <c r="B350" s="72"/>
      <c r="C350" s="72"/>
      <c r="D350" s="72"/>
      <c r="E350" s="72"/>
      <c r="F350" s="72"/>
      <c r="G350" s="73"/>
    </row>
    <row r="351" spans="1:7" ht="150" customHeight="1">
      <c r="A351" s="22" t="s">
        <v>307</v>
      </c>
      <c r="B351" s="22" t="s">
        <v>71</v>
      </c>
      <c r="C351" s="45">
        <f>C354+C358+C361+C364</f>
        <v>1627361.5000000002</v>
      </c>
      <c r="D351" s="45">
        <f>D354+D358+D361+D364</f>
        <v>1187522.1</v>
      </c>
      <c r="E351" s="45">
        <f>E354+E358+E361+E364</f>
        <v>398245.19999999995</v>
      </c>
      <c r="F351" s="45">
        <f>F354+F358+F361+F364</f>
        <v>8791.4</v>
      </c>
      <c r="G351" s="45">
        <f>G354+G358+G361+G364</f>
        <v>32802.8</v>
      </c>
    </row>
    <row r="352" spans="1:2" ht="33">
      <c r="A352" s="2" t="s">
        <v>288</v>
      </c>
      <c r="B352" s="2" t="s">
        <v>72</v>
      </c>
    </row>
    <row r="353" spans="2:7" ht="16.5">
      <c r="B353" s="96" t="s">
        <v>21</v>
      </c>
      <c r="C353" s="97"/>
      <c r="D353" s="97"/>
      <c r="E353" s="97"/>
      <c r="F353" s="97"/>
      <c r="G353" s="98"/>
    </row>
    <row r="354" spans="1:7" ht="300.75" customHeight="1">
      <c r="A354" s="48" t="s">
        <v>308</v>
      </c>
      <c r="B354" s="48" t="s">
        <v>419</v>
      </c>
      <c r="C354" s="41">
        <f>D354+E354+F354+G354</f>
        <v>1370506.1</v>
      </c>
      <c r="D354" s="41">
        <v>1149053</v>
      </c>
      <c r="E354" s="41">
        <v>221453.1</v>
      </c>
      <c r="F354" s="41">
        <v>0</v>
      </c>
      <c r="G354" s="41">
        <v>0</v>
      </c>
    </row>
    <row r="355" spans="1:7" ht="33">
      <c r="A355" s="2" t="s">
        <v>288</v>
      </c>
      <c r="B355" s="35" t="s">
        <v>72</v>
      </c>
      <c r="C355" s="36"/>
      <c r="D355" s="36"/>
      <c r="E355" s="36"/>
      <c r="F355" s="36"/>
      <c r="G355" s="36"/>
    </row>
    <row r="356" spans="1:7" ht="201" customHeight="1">
      <c r="A356" s="74" t="s">
        <v>106</v>
      </c>
      <c r="B356" s="75"/>
      <c r="C356" s="75"/>
      <c r="D356" s="75"/>
      <c r="E356" s="75"/>
      <c r="F356" s="75"/>
      <c r="G356" s="76"/>
    </row>
    <row r="357" spans="1:7" ht="253.5" customHeight="1">
      <c r="A357" s="74" t="s">
        <v>235</v>
      </c>
      <c r="B357" s="75"/>
      <c r="C357" s="75"/>
      <c r="D357" s="75"/>
      <c r="E357" s="75"/>
      <c r="F357" s="75"/>
      <c r="G357" s="76"/>
    </row>
    <row r="358" spans="1:7" ht="55.5" customHeight="1">
      <c r="A358" s="58"/>
      <c r="B358" s="59" t="s">
        <v>420</v>
      </c>
      <c r="C358" s="41">
        <f>D358+E358+F358+G358</f>
        <v>82165.1</v>
      </c>
      <c r="D358" s="41">
        <v>0</v>
      </c>
      <c r="E358" s="41">
        <v>79323.5</v>
      </c>
      <c r="F358" s="41">
        <v>0</v>
      </c>
      <c r="G358" s="41">
        <v>2841.6</v>
      </c>
    </row>
    <row r="359" ht="33">
      <c r="B359" s="44" t="s">
        <v>72</v>
      </c>
    </row>
    <row r="360" spans="1:7" ht="201" customHeight="1">
      <c r="A360" s="74" t="s">
        <v>107</v>
      </c>
      <c r="B360" s="75"/>
      <c r="C360" s="75"/>
      <c r="D360" s="75"/>
      <c r="E360" s="75"/>
      <c r="F360" s="75"/>
      <c r="G360" s="76"/>
    </row>
    <row r="361" spans="2:7" ht="39" customHeight="1">
      <c r="B361" s="18" t="s">
        <v>421</v>
      </c>
      <c r="C361" s="41">
        <f>D361+E361+F361+G361</f>
        <v>329.3</v>
      </c>
      <c r="D361" s="41">
        <v>0</v>
      </c>
      <c r="E361" s="41">
        <v>329.3</v>
      </c>
      <c r="F361" s="41">
        <v>0</v>
      </c>
      <c r="G361" s="41">
        <v>0</v>
      </c>
    </row>
    <row r="362" ht="33">
      <c r="B362" s="2" t="s">
        <v>72</v>
      </c>
    </row>
    <row r="363" spans="1:7" ht="16.5">
      <c r="A363" s="71" t="s">
        <v>108</v>
      </c>
      <c r="B363" s="72"/>
      <c r="C363" s="72"/>
      <c r="D363" s="72"/>
      <c r="E363" s="72"/>
      <c r="F363" s="72"/>
      <c r="G363" s="73"/>
    </row>
    <row r="364" spans="1:7" ht="52.5" customHeight="1">
      <c r="A364" s="48" t="s">
        <v>290</v>
      </c>
      <c r="B364" s="48" t="s">
        <v>73</v>
      </c>
      <c r="C364" s="41">
        <f>D364+E364+F364+G364</f>
        <v>174361</v>
      </c>
      <c r="D364" s="41">
        <v>38469.1</v>
      </c>
      <c r="E364" s="41">
        <v>97139.3</v>
      </c>
      <c r="F364" s="41">
        <v>8791.4</v>
      </c>
      <c r="G364" s="41">
        <v>29961.2</v>
      </c>
    </row>
    <row r="365" spans="1:2" ht="36.75" customHeight="1">
      <c r="A365" s="2" t="s">
        <v>288</v>
      </c>
      <c r="B365" s="18" t="s">
        <v>72</v>
      </c>
    </row>
    <row r="366" spans="1:7" ht="251.25" customHeight="1">
      <c r="A366" s="74" t="s">
        <v>109</v>
      </c>
      <c r="B366" s="75"/>
      <c r="C366" s="75"/>
      <c r="D366" s="75"/>
      <c r="E366" s="75"/>
      <c r="F366" s="75"/>
      <c r="G366" s="76"/>
    </row>
    <row r="367" spans="1:7" ht="118.5" customHeight="1">
      <c r="A367" s="51" t="s">
        <v>289</v>
      </c>
      <c r="B367" s="60"/>
      <c r="C367" s="45">
        <f>D367+E367+F367+G367</f>
        <v>23658.5</v>
      </c>
      <c r="D367" s="45">
        <v>23658.5</v>
      </c>
      <c r="E367" s="45">
        <v>0</v>
      </c>
      <c r="F367" s="45">
        <v>0</v>
      </c>
      <c r="G367" s="45">
        <v>0</v>
      </c>
    </row>
    <row r="368" spans="1:7" ht="54" customHeight="1">
      <c r="A368" s="48" t="s">
        <v>291</v>
      </c>
      <c r="B368" s="48"/>
      <c r="C368" s="18"/>
      <c r="D368" s="18"/>
      <c r="E368" s="18"/>
      <c r="F368" s="18"/>
      <c r="G368" s="18"/>
    </row>
    <row r="369" spans="1:7" ht="54" customHeight="1">
      <c r="A369" s="44" t="s">
        <v>288</v>
      </c>
      <c r="B369" s="44" t="s">
        <v>292</v>
      </c>
      <c r="C369" s="18"/>
      <c r="D369" s="18"/>
      <c r="E369" s="18"/>
      <c r="F369" s="18"/>
      <c r="G369" s="18"/>
    </row>
    <row r="370" spans="1:7" ht="43.5" customHeight="1">
      <c r="A370" s="74" t="s">
        <v>293</v>
      </c>
      <c r="B370" s="75"/>
      <c r="C370" s="75"/>
      <c r="D370" s="75"/>
      <c r="E370" s="75"/>
      <c r="F370" s="75"/>
      <c r="G370" s="76"/>
    </row>
    <row r="371" spans="1:7" ht="39.75" customHeight="1">
      <c r="A371" s="22" t="s">
        <v>295</v>
      </c>
      <c r="B371" s="22" t="s">
        <v>74</v>
      </c>
      <c r="C371" s="45">
        <f>C374+C377+C380+C383+C385</f>
        <v>385351.18200000003</v>
      </c>
      <c r="D371" s="45">
        <f>D374+D377+D380+D383+D385</f>
        <v>187934.33200000002</v>
      </c>
      <c r="E371" s="45">
        <f>E374+E377+E380+E383+E385</f>
        <v>104892.15000000001</v>
      </c>
      <c r="F371" s="45">
        <f>F374+F377+F380+F383+F385</f>
        <v>0</v>
      </c>
      <c r="G371" s="45">
        <f>G374+G377+G380+G383+G385</f>
        <v>92524.7</v>
      </c>
    </row>
    <row r="372" spans="1:2" ht="51" customHeight="1">
      <c r="A372" s="2" t="s">
        <v>294</v>
      </c>
      <c r="B372" s="2" t="s">
        <v>75</v>
      </c>
    </row>
    <row r="373" spans="2:7" ht="16.5">
      <c r="B373" s="99" t="s">
        <v>21</v>
      </c>
      <c r="C373" s="100"/>
      <c r="D373" s="100"/>
      <c r="E373" s="100"/>
      <c r="F373" s="100"/>
      <c r="G373" s="101"/>
    </row>
    <row r="374" spans="1:7" ht="34.5" customHeight="1">
      <c r="A374" s="18" t="s">
        <v>298</v>
      </c>
      <c r="B374" s="18" t="s">
        <v>298</v>
      </c>
      <c r="C374" s="41">
        <f>D374+E374+F374+G374</f>
        <v>18877</v>
      </c>
      <c r="D374" s="41">
        <v>8459</v>
      </c>
      <c r="E374" s="41">
        <v>30</v>
      </c>
      <c r="F374" s="41">
        <v>0</v>
      </c>
      <c r="G374" s="41">
        <v>10388</v>
      </c>
    </row>
    <row r="375" spans="1:2" ht="36" customHeight="1">
      <c r="A375" s="2" t="s">
        <v>300</v>
      </c>
      <c r="B375" s="2" t="s">
        <v>75</v>
      </c>
    </row>
    <row r="376" spans="1:7" ht="37.5" customHeight="1">
      <c r="A376" s="74" t="s">
        <v>110</v>
      </c>
      <c r="B376" s="75"/>
      <c r="C376" s="75"/>
      <c r="D376" s="75"/>
      <c r="E376" s="75"/>
      <c r="F376" s="75"/>
      <c r="G376" s="76"/>
    </row>
    <row r="377" spans="1:7" ht="16.5" customHeight="1">
      <c r="A377" s="18" t="s">
        <v>299</v>
      </c>
      <c r="B377" s="18" t="s">
        <v>299</v>
      </c>
      <c r="C377" s="41">
        <f>D377+E377+F377+G377</f>
        <v>273811.2</v>
      </c>
      <c r="D377" s="41">
        <v>145235.7</v>
      </c>
      <c r="E377" s="41">
        <v>71168.6</v>
      </c>
      <c r="F377" s="41">
        <v>0</v>
      </c>
      <c r="G377" s="41">
        <v>57406.9</v>
      </c>
    </row>
    <row r="378" spans="1:2" ht="31.5" customHeight="1">
      <c r="A378" s="2" t="s">
        <v>300</v>
      </c>
      <c r="B378" s="2" t="s">
        <v>75</v>
      </c>
    </row>
    <row r="379" spans="1:7" ht="72.75" customHeight="1">
      <c r="A379" s="74" t="s">
        <v>111</v>
      </c>
      <c r="B379" s="75"/>
      <c r="C379" s="75"/>
      <c r="D379" s="75"/>
      <c r="E379" s="75"/>
      <c r="F379" s="75"/>
      <c r="G379" s="76"/>
    </row>
    <row r="380" spans="1:7" ht="18" customHeight="1">
      <c r="A380" s="18" t="s">
        <v>296</v>
      </c>
      <c r="B380" s="18" t="s">
        <v>76</v>
      </c>
      <c r="C380" s="41">
        <f>D380+E380+F380+G380</f>
        <v>59967.100000000006</v>
      </c>
      <c r="D380" s="41">
        <v>6062.1</v>
      </c>
      <c r="E380" s="41">
        <v>29175.2</v>
      </c>
      <c r="F380" s="41">
        <v>0</v>
      </c>
      <c r="G380" s="41">
        <v>24729.8</v>
      </c>
    </row>
    <row r="381" spans="1:2" ht="35.25" customHeight="1">
      <c r="A381" s="2" t="s">
        <v>300</v>
      </c>
      <c r="B381" s="2" t="s">
        <v>75</v>
      </c>
    </row>
    <row r="382" spans="1:7" ht="51.75" customHeight="1">
      <c r="A382" s="74" t="s">
        <v>422</v>
      </c>
      <c r="B382" s="75"/>
      <c r="C382" s="75"/>
      <c r="D382" s="75"/>
      <c r="E382" s="75"/>
      <c r="F382" s="75"/>
      <c r="G382" s="76"/>
    </row>
    <row r="383" spans="2:7" ht="16.5" customHeight="1">
      <c r="B383" s="6" t="s">
        <v>163</v>
      </c>
      <c r="C383" s="41">
        <f>D383+E383+F383+G383</f>
        <v>4518.35</v>
      </c>
      <c r="D383" s="41">
        <v>0</v>
      </c>
      <c r="E383" s="41">
        <v>4518.35</v>
      </c>
      <c r="F383" s="41">
        <v>0</v>
      </c>
      <c r="G383" s="41">
        <v>0</v>
      </c>
    </row>
    <row r="384" spans="1:7" ht="37.5" customHeight="1">
      <c r="A384" s="18"/>
      <c r="B384" s="2" t="s">
        <v>75</v>
      </c>
      <c r="C384" s="18"/>
      <c r="D384" s="18"/>
      <c r="E384" s="18"/>
      <c r="F384" s="18"/>
      <c r="G384" s="18"/>
    </row>
    <row r="385" spans="1:7" ht="86.25" customHeight="1">
      <c r="A385" s="48" t="s">
        <v>297</v>
      </c>
      <c r="B385" s="48" t="s">
        <v>169</v>
      </c>
      <c r="C385" s="41">
        <f>D385+E385+F385+G385</f>
        <v>28177.532</v>
      </c>
      <c r="D385" s="41">
        <v>28177.532</v>
      </c>
      <c r="E385" s="41">
        <v>0</v>
      </c>
      <c r="F385" s="41">
        <v>0</v>
      </c>
      <c r="G385" s="41">
        <v>0</v>
      </c>
    </row>
    <row r="386" spans="1:7" ht="54" customHeight="1">
      <c r="A386" s="44" t="s">
        <v>294</v>
      </c>
      <c r="B386" s="44" t="s">
        <v>75</v>
      </c>
      <c r="C386" s="18"/>
      <c r="D386" s="18"/>
      <c r="E386" s="18"/>
      <c r="F386" s="18"/>
      <c r="G386" s="18"/>
    </row>
    <row r="387" spans="1:7" ht="50.25">
      <c r="A387" s="22" t="s">
        <v>302</v>
      </c>
      <c r="B387" s="22" t="s">
        <v>77</v>
      </c>
      <c r="C387" s="45">
        <f>D387+E387+F387+G387</f>
        <v>1143622</v>
      </c>
      <c r="D387" s="45">
        <v>27468</v>
      </c>
      <c r="E387" s="45">
        <v>265873</v>
      </c>
      <c r="F387" s="45">
        <v>48731</v>
      </c>
      <c r="G387" s="45">
        <v>801550</v>
      </c>
    </row>
    <row r="388" spans="1:2" ht="50.25">
      <c r="A388" s="2" t="s">
        <v>301</v>
      </c>
      <c r="B388" s="2" t="s">
        <v>44</v>
      </c>
    </row>
    <row r="389" spans="1:7" ht="258.75" customHeight="1">
      <c r="A389" s="74" t="s">
        <v>423</v>
      </c>
      <c r="B389" s="75"/>
      <c r="C389" s="75"/>
      <c r="D389" s="75"/>
      <c r="E389" s="75"/>
      <c r="F389" s="75"/>
      <c r="G389" s="76"/>
    </row>
    <row r="390" spans="1:7" ht="50.25">
      <c r="A390" s="22" t="s">
        <v>304</v>
      </c>
      <c r="B390" s="22" t="s">
        <v>78</v>
      </c>
      <c r="C390" s="45">
        <f>C393+C396+C399</f>
        <v>148321.647</v>
      </c>
      <c r="D390" s="45">
        <f>D393+D396+D399</f>
        <v>23500.949999999997</v>
      </c>
      <c r="E390" s="45">
        <f>E393+E396+E399</f>
        <v>105876.07699999999</v>
      </c>
      <c r="F390" s="45">
        <f>F393+F396+F399</f>
        <v>7616.89</v>
      </c>
      <c r="G390" s="45">
        <f>G393+G396+G399</f>
        <v>11327.73</v>
      </c>
    </row>
    <row r="391" spans="1:2" ht="33">
      <c r="A391" s="2" t="s">
        <v>303</v>
      </c>
      <c r="B391" s="2" t="s">
        <v>79</v>
      </c>
    </row>
    <row r="392" spans="2:7" ht="16.5">
      <c r="B392" s="99" t="s">
        <v>21</v>
      </c>
      <c r="C392" s="100"/>
      <c r="D392" s="100"/>
      <c r="E392" s="100"/>
      <c r="F392" s="100"/>
      <c r="G392" s="101"/>
    </row>
    <row r="393" spans="2:7" ht="50.25" customHeight="1">
      <c r="B393" s="18" t="s">
        <v>424</v>
      </c>
      <c r="C393" s="41">
        <f>D393+E393+F393+G393</f>
        <v>20542.076999999997</v>
      </c>
      <c r="D393" s="41">
        <v>0</v>
      </c>
      <c r="E393" s="41">
        <v>9214.347</v>
      </c>
      <c r="F393" s="41">
        <v>0</v>
      </c>
      <c r="G393" s="41">
        <v>11327.73</v>
      </c>
    </row>
    <row r="394" ht="33">
      <c r="B394" s="2" t="s">
        <v>79</v>
      </c>
    </row>
    <row r="395" spans="1:7" ht="236.25" customHeight="1">
      <c r="A395" s="74" t="s">
        <v>425</v>
      </c>
      <c r="B395" s="75"/>
      <c r="C395" s="75"/>
      <c r="D395" s="75"/>
      <c r="E395" s="75"/>
      <c r="F395" s="75"/>
      <c r="G395" s="76"/>
    </row>
    <row r="396" spans="1:7" ht="72" customHeight="1">
      <c r="A396" s="48" t="s">
        <v>305</v>
      </c>
      <c r="B396" s="48" t="s">
        <v>426</v>
      </c>
      <c r="C396" s="41">
        <f>D396+E396+F396+G396</f>
        <v>121349.96999999999</v>
      </c>
      <c r="D396" s="41">
        <v>17071.35</v>
      </c>
      <c r="E396" s="41">
        <v>96661.73</v>
      </c>
      <c r="F396" s="41">
        <v>7616.89</v>
      </c>
      <c r="G396" s="41">
        <v>0</v>
      </c>
    </row>
    <row r="397" spans="1:2" ht="33">
      <c r="A397" s="44" t="s">
        <v>303</v>
      </c>
      <c r="B397" s="44" t="s">
        <v>79</v>
      </c>
    </row>
    <row r="398" spans="1:7" ht="16.5">
      <c r="A398" s="99" t="s">
        <v>112</v>
      </c>
      <c r="B398" s="100"/>
      <c r="C398" s="100"/>
      <c r="D398" s="100"/>
      <c r="E398" s="100"/>
      <c r="F398" s="100"/>
      <c r="G398" s="101"/>
    </row>
    <row r="399" spans="2:7" ht="34.5" customHeight="1">
      <c r="B399" s="18" t="s">
        <v>80</v>
      </c>
      <c r="C399" s="41">
        <f>D399+E399+F399+G399</f>
        <v>6429.6</v>
      </c>
      <c r="D399" s="41">
        <v>6429.6</v>
      </c>
      <c r="E399" s="41">
        <v>0</v>
      </c>
      <c r="F399" s="41">
        <v>0</v>
      </c>
      <c r="G399" s="41">
        <v>0</v>
      </c>
    </row>
    <row r="400" ht="33">
      <c r="B400" s="2" t="s">
        <v>79</v>
      </c>
    </row>
    <row r="401" spans="1:7" ht="37.5" customHeight="1">
      <c r="A401" s="74" t="s">
        <v>113</v>
      </c>
      <c r="B401" s="75"/>
      <c r="C401" s="75"/>
      <c r="D401" s="75"/>
      <c r="E401" s="75"/>
      <c r="F401" s="75"/>
      <c r="G401" s="76"/>
    </row>
    <row r="402" spans="1:7" ht="56.25" customHeight="1">
      <c r="A402" s="39" t="s">
        <v>313</v>
      </c>
      <c r="B402" s="39"/>
      <c r="C402" s="45">
        <f>D402+E402+F402+G402</f>
        <v>129700</v>
      </c>
      <c r="D402" s="45">
        <v>129700</v>
      </c>
      <c r="E402" s="45">
        <v>0</v>
      </c>
      <c r="F402" s="45">
        <v>0</v>
      </c>
      <c r="G402" s="45">
        <v>0</v>
      </c>
    </row>
    <row r="403" spans="1:7" ht="70.5" customHeight="1">
      <c r="A403" s="18" t="s">
        <v>311</v>
      </c>
      <c r="B403" s="18"/>
      <c r="C403" s="18"/>
      <c r="D403" s="18"/>
      <c r="E403" s="18"/>
      <c r="F403" s="18"/>
      <c r="G403" s="18"/>
    </row>
    <row r="404" spans="1:7" ht="71.25" customHeight="1">
      <c r="A404" s="2" t="s">
        <v>310</v>
      </c>
      <c r="B404" s="2" t="s">
        <v>312</v>
      </c>
      <c r="C404" s="18"/>
      <c r="D404" s="18"/>
      <c r="E404" s="18"/>
      <c r="F404" s="18"/>
      <c r="G404" s="18"/>
    </row>
    <row r="405" spans="1:7" ht="21" customHeight="1">
      <c r="A405" s="71" t="s">
        <v>314</v>
      </c>
      <c r="B405" s="72"/>
      <c r="C405" s="72"/>
      <c r="D405" s="72"/>
      <c r="E405" s="72"/>
      <c r="F405" s="72"/>
      <c r="G405" s="73"/>
    </row>
    <row r="406" spans="1:7" ht="68.25" customHeight="1">
      <c r="A406" s="22" t="s">
        <v>318</v>
      </c>
      <c r="B406" s="39"/>
      <c r="C406" s="45">
        <f>D406+E406+F406+G406</f>
        <v>129081</v>
      </c>
      <c r="D406" s="45">
        <v>89262</v>
      </c>
      <c r="E406" s="45">
        <v>0</v>
      </c>
      <c r="F406" s="45">
        <v>0</v>
      </c>
      <c r="G406" s="45">
        <v>39819</v>
      </c>
    </row>
    <row r="407" spans="1:7" ht="68.25" customHeight="1">
      <c r="A407" s="18" t="s">
        <v>316</v>
      </c>
      <c r="B407" s="18"/>
      <c r="C407" s="18"/>
      <c r="D407" s="18"/>
      <c r="E407" s="18"/>
      <c r="F407" s="18"/>
      <c r="G407" s="18"/>
    </row>
    <row r="408" spans="1:7" ht="53.25" customHeight="1">
      <c r="A408" s="2" t="s">
        <v>315</v>
      </c>
      <c r="B408" s="2" t="s">
        <v>317</v>
      </c>
      <c r="C408" s="18"/>
      <c r="D408" s="18"/>
      <c r="E408" s="18"/>
      <c r="F408" s="18"/>
      <c r="G408" s="18"/>
    </row>
    <row r="409" spans="1:7" ht="20.25" customHeight="1">
      <c r="A409" s="102" t="s">
        <v>319</v>
      </c>
      <c r="B409" s="102"/>
      <c r="C409" s="102"/>
      <c r="D409" s="102"/>
      <c r="E409" s="102"/>
      <c r="F409" s="102"/>
      <c r="G409" s="102"/>
    </row>
    <row r="410" spans="1:7" ht="54" customHeight="1">
      <c r="A410" s="22" t="s">
        <v>322</v>
      </c>
      <c r="B410" s="39"/>
      <c r="C410" s="45">
        <f>D410+E410+F410+G410</f>
        <v>256999.9</v>
      </c>
      <c r="D410" s="45">
        <v>256999.9</v>
      </c>
      <c r="E410" s="45">
        <v>0</v>
      </c>
      <c r="F410" s="45">
        <v>0</v>
      </c>
      <c r="G410" s="45">
        <v>0</v>
      </c>
    </row>
    <row r="411" spans="1:7" ht="69.75" customHeight="1">
      <c r="A411" s="18" t="s">
        <v>320</v>
      </c>
      <c r="B411" s="18"/>
      <c r="C411" s="18"/>
      <c r="D411" s="18"/>
      <c r="E411" s="18"/>
      <c r="F411" s="18"/>
      <c r="G411" s="18"/>
    </row>
    <row r="412" spans="1:7" ht="51.75" customHeight="1">
      <c r="A412" s="2" t="s">
        <v>315</v>
      </c>
      <c r="B412" s="2" t="s">
        <v>321</v>
      </c>
      <c r="C412" s="18"/>
      <c r="D412" s="18"/>
      <c r="E412" s="18"/>
      <c r="F412" s="18"/>
      <c r="G412" s="18"/>
    </row>
    <row r="413" spans="1:7" ht="39" customHeight="1">
      <c r="A413" s="74" t="s">
        <v>323</v>
      </c>
      <c r="B413" s="75"/>
      <c r="C413" s="75"/>
      <c r="D413" s="75"/>
      <c r="E413" s="75"/>
      <c r="F413" s="75"/>
      <c r="G413" s="76"/>
    </row>
    <row r="414" spans="1:7" ht="66.75" customHeight="1">
      <c r="A414" s="22" t="s">
        <v>427</v>
      </c>
      <c r="B414" s="22"/>
      <c r="C414" s="45">
        <f>D414+E414+F414+G414</f>
        <v>200000</v>
      </c>
      <c r="D414" s="45">
        <v>200000</v>
      </c>
      <c r="E414" s="45">
        <v>0</v>
      </c>
      <c r="F414" s="45">
        <v>0</v>
      </c>
      <c r="G414" s="45">
        <v>0</v>
      </c>
    </row>
    <row r="415" spans="1:7" ht="71.25" customHeight="1">
      <c r="A415" s="18" t="s">
        <v>325</v>
      </c>
      <c r="B415" s="18"/>
      <c r="C415" s="18"/>
      <c r="D415" s="18"/>
      <c r="E415" s="18"/>
      <c r="F415" s="18"/>
      <c r="G415" s="18"/>
    </row>
    <row r="416" spans="1:7" ht="16.5" customHeight="1">
      <c r="A416" s="2" t="s">
        <v>315</v>
      </c>
      <c r="B416" s="2" t="s">
        <v>324</v>
      </c>
      <c r="C416" s="18"/>
      <c r="D416" s="18"/>
      <c r="E416" s="18"/>
      <c r="F416" s="18"/>
      <c r="G416" s="18"/>
    </row>
    <row r="417" spans="1:7" ht="38.25" customHeight="1">
      <c r="A417" s="74" t="s">
        <v>326</v>
      </c>
      <c r="B417" s="75"/>
      <c r="C417" s="75"/>
      <c r="D417" s="75"/>
      <c r="E417" s="75"/>
      <c r="F417" s="75"/>
      <c r="G417" s="76"/>
    </row>
    <row r="418" spans="1:7" ht="28.5" customHeight="1">
      <c r="A418" s="107" t="s">
        <v>81</v>
      </c>
      <c r="B418" s="108"/>
      <c r="C418" s="61">
        <f>C419+C430+C434</f>
        <v>199404.88199999998</v>
      </c>
      <c r="D418" s="61">
        <f>D419+D430+D434</f>
        <v>125915.79999999999</v>
      </c>
      <c r="E418" s="61">
        <f>E419+E430+E434</f>
        <v>73489.082</v>
      </c>
      <c r="F418" s="61">
        <f>F419+F430+F434</f>
        <v>0</v>
      </c>
      <c r="G418" s="61">
        <f>G419+G430+G434</f>
        <v>0</v>
      </c>
    </row>
    <row r="419" spans="1:7" ht="33">
      <c r="A419" s="77"/>
      <c r="B419" s="22" t="s">
        <v>82</v>
      </c>
      <c r="C419" s="45">
        <f>C422+C425+C428</f>
        <v>73489.082</v>
      </c>
      <c r="D419" s="45">
        <f>D422+D425+D428</f>
        <v>0</v>
      </c>
      <c r="E419" s="45">
        <f>E422+E425+E428</f>
        <v>73489.082</v>
      </c>
      <c r="F419" s="45">
        <f>F422+F425+F428</f>
        <v>0</v>
      </c>
      <c r="G419" s="45">
        <f>G422+G425+G428</f>
        <v>0</v>
      </c>
    </row>
    <row r="420" spans="1:2" ht="33">
      <c r="A420" s="78"/>
      <c r="B420" s="2" t="s">
        <v>60</v>
      </c>
    </row>
    <row r="421" spans="1:7" ht="16.5">
      <c r="A421" s="78"/>
      <c r="B421" s="99" t="s">
        <v>21</v>
      </c>
      <c r="C421" s="100"/>
      <c r="D421" s="100"/>
      <c r="E421" s="100"/>
      <c r="F421" s="100"/>
      <c r="G421" s="101"/>
    </row>
    <row r="422" spans="1:7" ht="35.25" customHeight="1">
      <c r="A422" s="78"/>
      <c r="B422" s="18" t="s">
        <v>306</v>
      </c>
      <c r="C422" s="41">
        <f>D422+E422+F422+G422</f>
        <v>53458.195</v>
      </c>
      <c r="D422" s="41">
        <v>0</v>
      </c>
      <c r="E422" s="41">
        <v>53458.195</v>
      </c>
      <c r="F422" s="41">
        <v>0</v>
      </c>
      <c r="G422" s="41">
        <v>0</v>
      </c>
    </row>
    <row r="423" spans="1:2" ht="66.75">
      <c r="A423" s="79"/>
      <c r="B423" s="2" t="s">
        <v>133</v>
      </c>
    </row>
    <row r="424" spans="1:7" ht="171.75" customHeight="1">
      <c r="A424" s="74" t="s">
        <v>139</v>
      </c>
      <c r="B424" s="75"/>
      <c r="C424" s="75"/>
      <c r="D424" s="75"/>
      <c r="E424" s="75"/>
      <c r="F424" s="75"/>
      <c r="G424" s="76"/>
    </row>
    <row r="425" spans="2:7" ht="34.5" customHeight="1">
      <c r="B425" s="18" t="s">
        <v>83</v>
      </c>
      <c r="C425" s="41">
        <f>D425+E425+F425+G425</f>
        <v>8044.136</v>
      </c>
      <c r="D425" s="41">
        <v>0</v>
      </c>
      <c r="E425" s="41">
        <v>8044.136</v>
      </c>
      <c r="F425" s="41">
        <v>0</v>
      </c>
      <c r="G425" s="41">
        <v>0</v>
      </c>
    </row>
    <row r="426" ht="36" customHeight="1">
      <c r="B426" s="2" t="s">
        <v>84</v>
      </c>
    </row>
    <row r="427" spans="1:7" ht="50.25" customHeight="1">
      <c r="A427" s="74" t="s">
        <v>138</v>
      </c>
      <c r="B427" s="75"/>
      <c r="C427" s="75"/>
      <c r="D427" s="75"/>
      <c r="E427" s="75"/>
      <c r="F427" s="75"/>
      <c r="G427" s="76"/>
    </row>
    <row r="428" spans="2:7" ht="23.25" customHeight="1">
      <c r="B428" s="6" t="s">
        <v>163</v>
      </c>
      <c r="C428" s="41">
        <f>D428+E428+F428+G428</f>
        <v>11986.751</v>
      </c>
      <c r="D428" s="41">
        <v>0</v>
      </c>
      <c r="E428" s="41">
        <v>11986.751</v>
      </c>
      <c r="F428" s="41">
        <v>0</v>
      </c>
      <c r="G428" s="41">
        <v>0</v>
      </c>
    </row>
    <row r="429" spans="1:7" ht="35.25" customHeight="1">
      <c r="A429" s="18"/>
      <c r="B429" s="2" t="s">
        <v>84</v>
      </c>
      <c r="C429" s="18"/>
      <c r="D429" s="18"/>
      <c r="E429" s="18"/>
      <c r="F429" s="18"/>
      <c r="G429" s="18"/>
    </row>
    <row r="430" spans="1:7" ht="51.75" customHeight="1">
      <c r="A430" s="22" t="s">
        <v>274</v>
      </c>
      <c r="B430" s="45"/>
      <c r="C430" s="45">
        <f>D430+E430+F430+G430</f>
        <v>111124.9</v>
      </c>
      <c r="D430" s="45">
        <v>111124.9</v>
      </c>
      <c r="E430" s="45">
        <v>0</v>
      </c>
      <c r="F430" s="45">
        <v>0</v>
      </c>
      <c r="G430" s="45">
        <v>0</v>
      </c>
    </row>
    <row r="431" spans="1:7" ht="86.25" customHeight="1">
      <c r="A431" s="18" t="s">
        <v>328</v>
      </c>
      <c r="B431" s="2"/>
      <c r="C431" s="18"/>
      <c r="D431" s="18"/>
      <c r="E431" s="18"/>
      <c r="F431" s="18"/>
      <c r="G431" s="18"/>
    </row>
    <row r="432" spans="1:7" ht="53.25" customHeight="1">
      <c r="A432" s="2" t="s">
        <v>327</v>
      </c>
      <c r="B432" s="2" t="s">
        <v>329</v>
      </c>
      <c r="C432" s="18"/>
      <c r="D432" s="18"/>
      <c r="E432" s="18"/>
      <c r="F432" s="18"/>
      <c r="G432" s="18"/>
    </row>
    <row r="433" spans="1:7" ht="19.5" customHeight="1">
      <c r="A433" s="71" t="s">
        <v>330</v>
      </c>
      <c r="B433" s="72"/>
      <c r="C433" s="72"/>
      <c r="D433" s="72"/>
      <c r="E433" s="72"/>
      <c r="F433" s="72"/>
      <c r="G433" s="73"/>
    </row>
    <row r="434" spans="1:7" ht="57" customHeight="1">
      <c r="A434" s="51" t="s">
        <v>332</v>
      </c>
      <c r="B434" s="60"/>
      <c r="C434" s="45">
        <f>D434+E434+F434</f>
        <v>14790.9</v>
      </c>
      <c r="D434" s="45">
        <v>14790.9</v>
      </c>
      <c r="E434" s="45">
        <v>0</v>
      </c>
      <c r="F434" s="45">
        <v>0</v>
      </c>
      <c r="G434" s="45">
        <v>0</v>
      </c>
    </row>
    <row r="435" spans="1:7" ht="54" customHeight="1">
      <c r="A435" s="44" t="s">
        <v>331</v>
      </c>
      <c r="B435" s="44" t="s">
        <v>334</v>
      </c>
      <c r="C435" s="18"/>
      <c r="D435" s="18"/>
      <c r="E435" s="18"/>
      <c r="F435" s="18"/>
      <c r="G435" s="18"/>
    </row>
    <row r="436" spans="1:7" ht="51" customHeight="1">
      <c r="A436" s="74" t="s">
        <v>333</v>
      </c>
      <c r="B436" s="75"/>
      <c r="C436" s="75"/>
      <c r="D436" s="75"/>
      <c r="E436" s="75"/>
      <c r="F436" s="75"/>
      <c r="G436" s="76"/>
    </row>
    <row r="437" spans="1:7" ht="32.25" customHeight="1">
      <c r="A437" s="105" t="s">
        <v>439</v>
      </c>
      <c r="B437" s="106"/>
      <c r="C437" s="62">
        <f>C438+C441+C444+C447+C450+C453+C456+C459+C462</f>
        <v>2725761.584</v>
      </c>
      <c r="D437" s="62">
        <f>D438+D441+D444+D447+D450+D453+D456+D459+D462</f>
        <v>13156.3</v>
      </c>
      <c r="E437" s="62">
        <f>E438+E441+E444+E447+E450+E453+E456+E459+E462</f>
        <v>2712605.284</v>
      </c>
      <c r="F437" s="62">
        <f>F438+F441+F444+F447+F450+F453+F456+F459+F462</f>
        <v>0</v>
      </c>
      <c r="G437" s="62">
        <f>G438+G441+G444+G447+G450+G453+G456+G459+G462</f>
        <v>0</v>
      </c>
    </row>
    <row r="438" spans="1:7" ht="50.25">
      <c r="A438" s="83"/>
      <c r="B438" s="22" t="s">
        <v>428</v>
      </c>
      <c r="C438" s="45">
        <f>D438+E438+F438+G438</f>
        <v>2284357.644</v>
      </c>
      <c r="D438" s="45">
        <v>0</v>
      </c>
      <c r="E438" s="45">
        <v>2284357.644</v>
      </c>
      <c r="F438" s="45">
        <v>0</v>
      </c>
      <c r="G438" s="45">
        <v>0</v>
      </c>
    </row>
    <row r="439" spans="1:2" ht="33">
      <c r="A439" s="84"/>
      <c r="B439" s="2" t="s">
        <v>85</v>
      </c>
    </row>
    <row r="440" spans="1:7" ht="287.25" customHeight="1">
      <c r="A440" s="74" t="s">
        <v>153</v>
      </c>
      <c r="B440" s="75"/>
      <c r="C440" s="75"/>
      <c r="D440" s="75"/>
      <c r="E440" s="75"/>
      <c r="F440" s="75"/>
      <c r="G440" s="76"/>
    </row>
    <row r="441" spans="1:7" ht="19.5" customHeight="1">
      <c r="A441" s="39"/>
      <c r="B441" s="39" t="s">
        <v>86</v>
      </c>
      <c r="C441" s="63">
        <f>D441+E441+F441+G441</f>
        <v>12130.25</v>
      </c>
      <c r="D441" s="63">
        <v>0</v>
      </c>
      <c r="E441" s="63">
        <v>12130.25</v>
      </c>
      <c r="F441" s="63">
        <v>0</v>
      </c>
      <c r="G441" s="63">
        <v>0</v>
      </c>
    </row>
    <row r="442" spans="2:7" ht="37.5" customHeight="1">
      <c r="B442" s="2" t="s">
        <v>154</v>
      </c>
      <c r="C442" s="41"/>
      <c r="D442" s="41"/>
      <c r="E442" s="41"/>
      <c r="F442" s="41"/>
      <c r="G442" s="41"/>
    </row>
    <row r="443" spans="1:7" ht="71.25" customHeight="1">
      <c r="A443" s="74" t="s">
        <v>236</v>
      </c>
      <c r="B443" s="75"/>
      <c r="C443" s="75"/>
      <c r="D443" s="75"/>
      <c r="E443" s="75"/>
      <c r="F443" s="75"/>
      <c r="G443" s="76"/>
    </row>
    <row r="444" spans="1:7" ht="66.75">
      <c r="A444" s="39"/>
      <c r="B444" s="22" t="s">
        <v>429</v>
      </c>
      <c r="C444" s="45">
        <f>D444+E444+F444+G444</f>
        <v>11438.677</v>
      </c>
      <c r="D444" s="45">
        <v>0</v>
      </c>
      <c r="E444" s="45">
        <v>11438.677</v>
      </c>
      <c r="F444" s="45">
        <v>0</v>
      </c>
      <c r="G444" s="45">
        <v>0</v>
      </c>
    </row>
    <row r="445" ht="50.25">
      <c r="B445" s="2" t="s">
        <v>87</v>
      </c>
    </row>
    <row r="446" spans="1:7" ht="16.5">
      <c r="A446" s="74" t="s">
        <v>155</v>
      </c>
      <c r="B446" s="75"/>
      <c r="C446" s="75"/>
      <c r="D446" s="75"/>
      <c r="E446" s="75"/>
      <c r="F446" s="75"/>
      <c r="G446" s="76"/>
    </row>
    <row r="447" spans="1:7" ht="36.75" customHeight="1">
      <c r="A447" s="39"/>
      <c r="B447" s="22" t="s">
        <v>431</v>
      </c>
      <c r="C447" s="45">
        <f>D447+E447+F447+G447</f>
        <v>2008.266</v>
      </c>
      <c r="D447" s="45">
        <v>0</v>
      </c>
      <c r="E447" s="45">
        <v>2008.266</v>
      </c>
      <c r="F447" s="45">
        <v>0</v>
      </c>
      <c r="G447" s="45">
        <v>0</v>
      </c>
    </row>
    <row r="448" ht="33">
      <c r="B448" s="2" t="s">
        <v>88</v>
      </c>
    </row>
    <row r="449" spans="1:7" ht="54" customHeight="1">
      <c r="A449" s="74" t="s">
        <v>156</v>
      </c>
      <c r="B449" s="75"/>
      <c r="C449" s="75"/>
      <c r="D449" s="75"/>
      <c r="E449" s="75"/>
      <c r="F449" s="75"/>
      <c r="G449" s="76"/>
    </row>
    <row r="450" spans="1:7" ht="36" customHeight="1">
      <c r="A450" s="39"/>
      <c r="B450" s="22" t="s">
        <v>430</v>
      </c>
      <c r="C450" s="45">
        <f>D450+E450+F450+G450</f>
        <v>10277.569</v>
      </c>
      <c r="D450" s="45">
        <v>0</v>
      </c>
      <c r="E450" s="45">
        <v>10277.569</v>
      </c>
      <c r="F450" s="45">
        <v>0</v>
      </c>
      <c r="G450" s="45">
        <v>0</v>
      </c>
    </row>
    <row r="451" ht="33">
      <c r="B451" s="2" t="s">
        <v>89</v>
      </c>
    </row>
    <row r="452" spans="1:7" ht="53.25" customHeight="1">
      <c r="A452" s="74" t="s">
        <v>157</v>
      </c>
      <c r="B452" s="75"/>
      <c r="C452" s="75"/>
      <c r="D452" s="75"/>
      <c r="E452" s="75"/>
      <c r="F452" s="75"/>
      <c r="G452" s="76"/>
    </row>
    <row r="453" spans="1:7" ht="36.75" customHeight="1">
      <c r="A453" s="39"/>
      <c r="B453" s="22" t="s">
        <v>432</v>
      </c>
      <c r="C453" s="45">
        <f>D453+E453+F453+G453</f>
        <v>134103.102</v>
      </c>
      <c r="D453" s="45">
        <v>0</v>
      </c>
      <c r="E453" s="45">
        <v>134103.102</v>
      </c>
      <c r="F453" s="45">
        <v>0</v>
      </c>
      <c r="G453" s="45">
        <v>0</v>
      </c>
    </row>
    <row r="454" ht="33">
      <c r="B454" s="2" t="s">
        <v>90</v>
      </c>
    </row>
    <row r="455" spans="1:7" ht="19.5" customHeight="1">
      <c r="A455" s="74" t="s">
        <v>158</v>
      </c>
      <c r="B455" s="75"/>
      <c r="C455" s="75"/>
      <c r="D455" s="75"/>
      <c r="E455" s="75"/>
      <c r="F455" s="75"/>
      <c r="G455" s="76"/>
    </row>
    <row r="456" spans="1:7" ht="101.25" customHeight="1">
      <c r="A456" s="39"/>
      <c r="B456" s="22" t="s">
        <v>91</v>
      </c>
      <c r="C456" s="45">
        <f>D456+E456+F456+G456</f>
        <v>191275.933</v>
      </c>
      <c r="D456" s="45">
        <v>0</v>
      </c>
      <c r="E456" s="45">
        <v>191275.933</v>
      </c>
      <c r="F456" s="45">
        <v>0</v>
      </c>
      <c r="G456" s="45">
        <v>0</v>
      </c>
    </row>
    <row r="457" ht="33">
      <c r="B457" s="2" t="s">
        <v>159</v>
      </c>
    </row>
    <row r="458" spans="1:7" ht="57.75" customHeight="1">
      <c r="A458" s="74" t="s">
        <v>433</v>
      </c>
      <c r="B458" s="75"/>
      <c r="C458" s="75"/>
      <c r="D458" s="75"/>
      <c r="E458" s="75"/>
      <c r="F458" s="75"/>
      <c r="G458" s="76"/>
    </row>
    <row r="459" spans="1:7" ht="134.25">
      <c r="A459" s="22" t="s">
        <v>309</v>
      </c>
      <c r="B459" s="22" t="s">
        <v>434</v>
      </c>
      <c r="C459" s="45">
        <f>D459+E459+F459+G459</f>
        <v>31250.033</v>
      </c>
      <c r="D459" s="45">
        <v>13156.3</v>
      </c>
      <c r="E459" s="45">
        <v>18093.733</v>
      </c>
      <c r="F459" s="45">
        <v>0</v>
      </c>
      <c r="G459" s="45">
        <v>0</v>
      </c>
    </row>
    <row r="460" spans="1:2" ht="33">
      <c r="A460" s="2" t="s">
        <v>288</v>
      </c>
      <c r="B460" s="2" t="s">
        <v>72</v>
      </c>
    </row>
    <row r="461" spans="1:7" ht="38.25" customHeight="1">
      <c r="A461" s="74" t="s">
        <v>237</v>
      </c>
      <c r="B461" s="75"/>
      <c r="C461" s="75"/>
      <c r="D461" s="75"/>
      <c r="E461" s="75"/>
      <c r="F461" s="75"/>
      <c r="G461" s="76"/>
    </row>
    <row r="462" spans="1:7" ht="36.75" customHeight="1">
      <c r="A462" s="39"/>
      <c r="B462" s="22" t="s">
        <v>435</v>
      </c>
      <c r="C462" s="45">
        <f>D462+E462+F462+G462</f>
        <v>48920.11</v>
      </c>
      <c r="D462" s="45">
        <v>0</v>
      </c>
      <c r="E462" s="45">
        <v>48920.11</v>
      </c>
      <c r="F462" s="45">
        <v>0</v>
      </c>
      <c r="G462" s="45">
        <v>0</v>
      </c>
    </row>
    <row r="463" ht="33">
      <c r="B463" s="2" t="s">
        <v>72</v>
      </c>
    </row>
    <row r="464" spans="1:7" ht="85.5" customHeight="1">
      <c r="A464" s="74" t="s">
        <v>238</v>
      </c>
      <c r="B464" s="75"/>
      <c r="C464" s="75"/>
      <c r="D464" s="75"/>
      <c r="E464" s="75"/>
      <c r="F464" s="75"/>
      <c r="G464" s="76"/>
    </row>
    <row r="466" spans="2:7" ht="36.75" customHeight="1">
      <c r="B466" s="22" t="s">
        <v>160</v>
      </c>
      <c r="C466" s="41">
        <f>D466+E466+F466+G466</f>
        <v>4243686.441</v>
      </c>
      <c r="D466" s="41">
        <v>7500</v>
      </c>
      <c r="E466" s="41">
        <v>4236186.441</v>
      </c>
      <c r="F466" s="41">
        <v>0</v>
      </c>
      <c r="G466" s="41">
        <v>0</v>
      </c>
    </row>
    <row r="467" ht="33">
      <c r="B467" s="2" t="s">
        <v>22</v>
      </c>
    </row>
    <row r="468" spans="1:7" ht="56.25" customHeight="1">
      <c r="A468" s="74" t="s">
        <v>161</v>
      </c>
      <c r="B468" s="75"/>
      <c r="C468" s="75"/>
      <c r="D468" s="75"/>
      <c r="E468" s="75"/>
      <c r="F468" s="75"/>
      <c r="G468" s="76"/>
    </row>
    <row r="469" spans="2:7" ht="33">
      <c r="B469" s="22" t="s">
        <v>162</v>
      </c>
      <c r="C469" s="41">
        <f>D469+E469+F469+G469</f>
        <v>641772.262</v>
      </c>
      <c r="D469" s="41">
        <v>520386.689</v>
      </c>
      <c r="E469" s="41">
        <v>121385.573</v>
      </c>
      <c r="F469" s="41">
        <v>0</v>
      </c>
      <c r="G469" s="41">
        <v>0</v>
      </c>
    </row>
    <row r="470" ht="50.25">
      <c r="B470" s="2" t="s">
        <v>44</v>
      </c>
    </row>
    <row r="471" spans="1:7" ht="16.5">
      <c r="A471" s="74" t="s">
        <v>436</v>
      </c>
      <c r="B471" s="75"/>
      <c r="C471" s="75"/>
      <c r="D471" s="75"/>
      <c r="E471" s="75"/>
      <c r="F471" s="75"/>
      <c r="G471" s="76"/>
    </row>
  </sheetData>
  <sheetProtection/>
  <mergeCells count="161">
    <mergeCell ref="A468:G468"/>
    <mergeCell ref="A471:G471"/>
    <mergeCell ref="A461:G461"/>
    <mergeCell ref="A464:G464"/>
    <mergeCell ref="A440:G440"/>
    <mergeCell ref="A443:G443"/>
    <mergeCell ref="A446:G446"/>
    <mergeCell ref="A437:B437"/>
    <mergeCell ref="A455:G455"/>
    <mergeCell ref="A458:G458"/>
    <mergeCell ref="A357:G357"/>
    <mergeCell ref="A376:G376"/>
    <mergeCell ref="A379:G379"/>
    <mergeCell ref="A449:G449"/>
    <mergeCell ref="A452:G452"/>
    <mergeCell ref="A418:B418"/>
    <mergeCell ref="A424:G424"/>
    <mergeCell ref="A405:G405"/>
    <mergeCell ref="A409:G409"/>
    <mergeCell ref="A413:G413"/>
    <mergeCell ref="A417:G417"/>
    <mergeCell ref="A42:G42"/>
    <mergeCell ref="A293:G293"/>
    <mergeCell ref="A230:G230"/>
    <mergeCell ref="B165:G165"/>
    <mergeCell ref="A279:B279"/>
    <mergeCell ref="A389:G389"/>
    <mergeCell ref="B392:G392"/>
    <mergeCell ref="A395:G395"/>
    <mergeCell ref="A398:G398"/>
    <mergeCell ref="A401:G401"/>
    <mergeCell ref="B421:G421"/>
    <mergeCell ref="A356:G356"/>
    <mergeCell ref="A360:G360"/>
    <mergeCell ref="A363:G363"/>
    <mergeCell ref="A366:G366"/>
    <mergeCell ref="B373:G373"/>
    <mergeCell ref="A321:G321"/>
    <mergeCell ref="B324:G324"/>
    <mergeCell ref="A327:G327"/>
    <mergeCell ref="A382:G382"/>
    <mergeCell ref="A330:G330"/>
    <mergeCell ref="A333:G333"/>
    <mergeCell ref="B338:G338"/>
    <mergeCell ref="A341:G341"/>
    <mergeCell ref="A344:G344"/>
    <mergeCell ref="B353:G353"/>
    <mergeCell ref="A289:G289"/>
    <mergeCell ref="A296:G296"/>
    <mergeCell ref="A299:G299"/>
    <mergeCell ref="A427:G427"/>
    <mergeCell ref="A302:G302"/>
    <mergeCell ref="A306:G306"/>
    <mergeCell ref="A309:G309"/>
    <mergeCell ref="B312:G312"/>
    <mergeCell ref="A315:G315"/>
    <mergeCell ref="A318:G318"/>
    <mergeCell ref="A264:G264"/>
    <mergeCell ref="A267:G267"/>
    <mergeCell ref="A272:G272"/>
    <mergeCell ref="A275:G275"/>
    <mergeCell ref="A278:G278"/>
    <mergeCell ref="B286:G286"/>
    <mergeCell ref="A245:G245"/>
    <mergeCell ref="B233:G233"/>
    <mergeCell ref="A248:G248"/>
    <mergeCell ref="B255:G255"/>
    <mergeCell ref="A258:G258"/>
    <mergeCell ref="A261:G261"/>
    <mergeCell ref="A219:G219"/>
    <mergeCell ref="A226:G226"/>
    <mergeCell ref="A229:G229"/>
    <mergeCell ref="A236:G236"/>
    <mergeCell ref="A239:G239"/>
    <mergeCell ref="A242:G242"/>
    <mergeCell ref="A201:G201"/>
    <mergeCell ref="A204:G204"/>
    <mergeCell ref="A207:G207"/>
    <mergeCell ref="A210:G210"/>
    <mergeCell ref="A213:G213"/>
    <mergeCell ref="A216:G216"/>
    <mergeCell ref="A174:G174"/>
    <mergeCell ref="A177:G177"/>
    <mergeCell ref="A180:G180"/>
    <mergeCell ref="A183:G183"/>
    <mergeCell ref="A189:G189"/>
    <mergeCell ref="A21:G21"/>
    <mergeCell ref="A24:G24"/>
    <mergeCell ref="A28:G28"/>
    <mergeCell ref="A33:G33"/>
    <mergeCell ref="C2:G2"/>
    <mergeCell ref="A3:G3"/>
    <mergeCell ref="B4:B5"/>
    <mergeCell ref="D4:G4"/>
    <mergeCell ref="B11:G11"/>
    <mergeCell ref="A6:B6"/>
    <mergeCell ref="A8:B8"/>
    <mergeCell ref="A54:G54"/>
    <mergeCell ref="A57:G57"/>
    <mergeCell ref="A60:G60"/>
    <mergeCell ref="A14:G14"/>
    <mergeCell ref="A17:G17"/>
    <mergeCell ref="A4:A5"/>
    <mergeCell ref="A18:G18"/>
    <mergeCell ref="A141:G141"/>
    <mergeCell ref="B148:G148"/>
    <mergeCell ref="A110:G110"/>
    <mergeCell ref="A113:G113"/>
    <mergeCell ref="A120:G120"/>
    <mergeCell ref="A123:G123"/>
    <mergeCell ref="B126:G126"/>
    <mergeCell ref="A107:G107"/>
    <mergeCell ref="A129:G129"/>
    <mergeCell ref="A132:G132"/>
    <mergeCell ref="A135:G135"/>
    <mergeCell ref="A63:G63"/>
    <mergeCell ref="A66:G66"/>
    <mergeCell ref="A69:G69"/>
    <mergeCell ref="A72:G72"/>
    <mergeCell ref="A75:G75"/>
    <mergeCell ref="A78:G78"/>
    <mergeCell ref="A25:G25"/>
    <mergeCell ref="A29:G29"/>
    <mergeCell ref="A32:G32"/>
    <mergeCell ref="A88:G88"/>
    <mergeCell ref="A97:G97"/>
    <mergeCell ref="A87:G87"/>
    <mergeCell ref="A36:G36"/>
    <mergeCell ref="A39:G39"/>
    <mergeCell ref="A81:G81"/>
    <mergeCell ref="A48:G48"/>
    <mergeCell ref="B51:G51"/>
    <mergeCell ref="B84:G84"/>
    <mergeCell ref="A303:G303"/>
    <mergeCell ref="A151:G151"/>
    <mergeCell ref="A154:G154"/>
    <mergeCell ref="A157:G157"/>
    <mergeCell ref="A162:G162"/>
    <mergeCell ref="A168:G168"/>
    <mergeCell ref="A138:G138"/>
    <mergeCell ref="A98:G98"/>
    <mergeCell ref="A198:G198"/>
    <mergeCell ref="A438:A439"/>
    <mergeCell ref="A433:G433"/>
    <mergeCell ref="A436:G436"/>
    <mergeCell ref="A91:G91"/>
    <mergeCell ref="A94:G94"/>
    <mergeCell ref="B103:G103"/>
    <mergeCell ref="A106:G106"/>
    <mergeCell ref="A114:G114"/>
    <mergeCell ref="A117:G117"/>
    <mergeCell ref="A7:B7"/>
    <mergeCell ref="A350:G350"/>
    <mergeCell ref="A145:G145"/>
    <mergeCell ref="A370:G370"/>
    <mergeCell ref="A419:A423"/>
    <mergeCell ref="B186:G186"/>
    <mergeCell ref="A290:G290"/>
    <mergeCell ref="A171:G171"/>
    <mergeCell ref="A192:G192"/>
    <mergeCell ref="A195:G195"/>
  </mergeCells>
  <printOptions horizontalCentered="1"/>
  <pageMargins left="0.1968503937007874" right="0.1968503937007874" top="0.4724409448818898" bottom="0.35433070866141736" header="0.31496062992125984" footer="0.5118110236220472"/>
  <pageSetup horizontalDpi="600" verticalDpi="600" orientation="portrait" paperSize="9" scale="58"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4:E14"/>
  <sheetViews>
    <sheetView zoomScalePageLayoutView="0" workbookViewId="0" topLeftCell="A1">
      <selection activeCell="A34" sqref="A34"/>
    </sheetView>
  </sheetViews>
  <sheetFormatPr defaultColWidth="9.00390625" defaultRowHeight="12.75"/>
  <cols>
    <col min="1" max="1" width="27.00390625" style="0" customWidth="1"/>
    <col min="3" max="4" width="10.875" style="0" customWidth="1"/>
    <col min="5" max="5" width="11.875" style="0" customWidth="1"/>
  </cols>
  <sheetData>
    <row r="4" ht="12.75">
      <c r="B4">
        <f>SUM(B5:E5)</f>
        <v>5116952</v>
      </c>
    </row>
    <row r="5" spans="2:5" ht="12.75">
      <c r="B5">
        <v>2543855</v>
      </c>
      <c r="C5">
        <v>1426615</v>
      </c>
      <c r="D5">
        <v>43591</v>
      </c>
      <c r="E5">
        <v>1102891</v>
      </c>
    </row>
    <row r="6" spans="1:5" ht="17.25">
      <c r="A6" t="s">
        <v>7</v>
      </c>
      <c r="B6" s="1">
        <f>SUM(B8,B12,B16,B19,B25,B28,B31,B34,B37,B41,B62,B65,B68,B70)</f>
        <v>0</v>
      </c>
      <c r="C6" s="1">
        <f>SUM(C8,C12,C16,C19,C25,C28,C31,C34,C37,C41,C62,C65,C68,C70)</f>
        <v>0</v>
      </c>
      <c r="D6" s="1">
        <f>SUM(D8,D12,D16,D19,D25,D28,D31,D34,D37,D41,D62,D65,D68,D70)</f>
        <v>0</v>
      </c>
      <c r="E6" s="1">
        <f>SUM(E8,E12,E16,E19,E25,E28,E31,E34,E37,E41,E62,E65,E68,E70)</f>
        <v>0</v>
      </c>
    </row>
    <row r="7" ht="12.75">
      <c r="A7" t="s">
        <v>3</v>
      </c>
    </row>
    <row r="8" ht="12.75">
      <c r="A8" t="s">
        <v>9</v>
      </c>
    </row>
    <row r="9" ht="12.75">
      <c r="A9" t="s">
        <v>8</v>
      </c>
    </row>
    <row r="10" ht="12.75">
      <c r="A10" t="s">
        <v>4</v>
      </c>
    </row>
    <row r="11" ht="12.75">
      <c r="A11" t="s">
        <v>5</v>
      </c>
    </row>
    <row r="12" ht="12.75">
      <c r="A12" t="s">
        <v>6</v>
      </c>
    </row>
    <row r="13" ht="12.75">
      <c r="A13" t="s">
        <v>11</v>
      </c>
    </row>
    <row r="14" ht="12.75">
      <c r="A14" t="s">
        <v>2</v>
      </c>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D4:D10"/>
  <sheetViews>
    <sheetView zoomScalePageLayoutView="0" workbookViewId="0" topLeftCell="A1">
      <selection activeCell="D10" sqref="D10"/>
    </sheetView>
  </sheetViews>
  <sheetFormatPr defaultColWidth="9.00390625" defaultRowHeight="12.75"/>
  <cols>
    <col min="1" max="1" width="24.375" style="0" customWidth="1"/>
    <col min="2" max="2" width="20.375" style="0" customWidth="1"/>
    <col min="3" max="3" width="20.50390625" style="0" customWidth="1"/>
    <col min="4" max="4" width="20.125" style="0" customWidth="1"/>
    <col min="5" max="5" width="14.625" style="0" bestFit="1" customWidth="1"/>
  </cols>
  <sheetData>
    <row r="4" ht="12.75">
      <c r="D4">
        <v>1066884.793</v>
      </c>
    </row>
    <row r="5" ht="12.75">
      <c r="D5">
        <v>160208.379</v>
      </c>
    </row>
    <row r="6" ht="12.75">
      <c r="D6">
        <v>172636.122</v>
      </c>
    </row>
    <row r="7" ht="12.75">
      <c r="D7">
        <v>226250.535</v>
      </c>
    </row>
    <row r="8" ht="12.75">
      <c r="D8">
        <v>37890.014</v>
      </c>
    </row>
    <row r="9" ht="12.75">
      <c r="D9">
        <v>20402.72</v>
      </c>
    </row>
    <row r="10" ht="12.75">
      <c r="D10">
        <f>SUM(D4:D9)</f>
        <v>1684272.5629999998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Минэкономразвития КО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Сорокин</dc:creator>
  <cp:keywords/>
  <dc:description/>
  <cp:lastModifiedBy>Мужичкова Елена Владимировна</cp:lastModifiedBy>
  <cp:lastPrinted>2016-03-24T08:41:26Z</cp:lastPrinted>
  <dcterms:created xsi:type="dcterms:W3CDTF">2005-02-09T06:42:34Z</dcterms:created>
  <dcterms:modified xsi:type="dcterms:W3CDTF">2016-04-29T08:02:36Z</dcterms:modified>
  <cp:category/>
  <cp:version/>
  <cp:contentType/>
  <cp:contentStatus/>
</cp:coreProperties>
</file>